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6A" sheetId="2" r:id="rId1"/>
    <sheet name="F6B" sheetId="3" r:id="rId2"/>
    <sheet name="F6C" sheetId="4" r:id="rId3"/>
    <sheet name="F6D" sheetId="5" r:id="rId4"/>
  </sheets>
  <externalReferences>
    <externalReference r:id="rId7"/>
    <externalReference r:id="rId8"/>
    <externalReference r:id="rId9"/>
    <externalReference r:id="rId10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'F6A'!$A$1:$G$191</definedName>
    <definedName name="_xlnm.Print_Area" localSheetId="1">'F6B'!$A$117:$G$141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'[3]Info General'!$C$16</definedName>
    <definedName name="_xlnm.Print_Titles" localSheetId="0">'F6A'!$2:$8</definedName>
    <definedName name="_xlnm.Print_Titles" localSheetId="1">'F6B'!$2:$8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<sst xmlns="http://schemas.openxmlformats.org/spreadsheetml/2006/main" count="416" uniqueCount="231">
  <si>
    <t>(PESOS)</t>
  </si>
  <si>
    <t>Concepto (c)</t>
  </si>
  <si>
    <t>Devengado</t>
  </si>
  <si>
    <t>Pagado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</si>
  <si>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</si>
  <si>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</si>
  <si>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</si>
  <si>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</si>
  <si>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</si>
  <si>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</si>
  <si>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</si>
  <si>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</si>
  <si>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</si>
  <si>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</si>
  <si>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</si>
  <si>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</si>
  <si>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</si>
  <si>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</si>
  <si>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</si>
  <si>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</si>
  <si>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</si>
  <si>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</si>
  <si>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</si>
  <si>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</si>
  <si>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</si>
  <si>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</si>
  <si>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</si>
  <si>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</si>
  <si>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</si>
  <si>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</si>
  <si>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</si>
  <si>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</si>
  <si>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</si>
  <si>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</si>
  <si>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</si>
  <si>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</si>
  <si>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</si>
  <si>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</si>
  <si>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</si>
  <si>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</si>
  <si>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</si>
  <si>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</si>
  <si>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</si>
  <si>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</si>
  <si>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</si>
  <si>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</si>
  <si>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</si>
  <si>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</si>
  <si>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</si>
  <si>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</si>
  <si>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</si>
  <si>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</si>
  <si>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</si>
  <si>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</si>
  <si>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</si>
  <si>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</si>
  <si>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</si>
  <si>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</si>
  <si>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</si>
  <si>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</si>
  <si>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</si>
  <si>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</si>
  <si>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</si>
  <si>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</si>
  <si>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</si>
  <si>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</si>
  <si>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</si>
  <si>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</si>
  <si>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</si>
  <si>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</si>
  <si>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</si>
  <si>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</si>
  <si>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</si>
  <si>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</si>
  <si>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</si>
  <si>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</si>
  <si>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</si>
  <si>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</si>
  <si>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</si>
  <si>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</si>
  <si>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</si>
  <si>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</si>
  <si>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</si>
  <si>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</si>
  <si>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</si>
  <si>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</si>
  <si>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</si>
  <si>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</si>
  <si>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</si>
  <si>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</si>
  <si>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</si>
  <si>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</si>
  <si>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</si>
  <si>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</si>
  <si>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</si>
  <si>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</si>
  <si>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I. Gasto No Etiquetado (I=A+B+C+D+E+F+G+H)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</si>
  <si>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</si>
  <si>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</si>
  <si>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</si>
  <si>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</si>
  <si>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</si>
  <si>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</si>
  <si>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</si>
  <si>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</si>
  <si>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</si>
  <si>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</si>
  <si>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</si>
  <si>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</si>
  <si>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</si>
  <si>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</si>
  <si>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</si>
  <si>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</si>
  <si>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</si>
  <si>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</si>
  <si>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</si>
  <si>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</si>
  <si>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</si>
  <si>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</si>
  <si>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</si>
  <si>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</si>
  <si>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</si>
  <si>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</si>
  <si>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</si>
  <si>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</si>
  <si>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</si>
  <si>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</si>
  <si>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</si>
  <si>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</si>
  <si>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</si>
  <si>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</si>
  <si>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</si>
  <si>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</si>
  <si>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</si>
  <si>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</si>
  <si>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</si>
  <si>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</si>
  <si>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</si>
  <si>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</si>
  <si>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</si>
  <si>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</si>
  <si>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</si>
  <si>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</si>
  <si>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</si>
  <si>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</si>
  <si>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</si>
  <si>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</si>
  <si>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</si>
  <si>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</si>
  <si>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</si>
  <si>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</si>
  <si>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</si>
  <si>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</si>
  <si>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</si>
  <si>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</si>
  <si>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</si>
  <si>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Municipio de León</t>
  </si>
  <si>
    <t>M.F. y C.P. ENRIQUE RODRIGO SOSA CAMPOS</t>
  </si>
  <si>
    <t xml:space="preserve">      1009 PRESIDENTE MUNICIPAL                                             </t>
  </si>
  <si>
    <t xml:space="preserve">      1010 SINDICOS                                                         </t>
  </si>
  <si>
    <t xml:space="preserve">      1011 REGIDORES                                                        </t>
  </si>
  <si>
    <t xml:space="preserve">      1012 DELEGADOS Y SUBDELEGADOS MUNICIPALES                             </t>
  </si>
  <si>
    <t xml:space="preserve">      1013 ADMINISTRACION DE SERVICIOS MUNICIPALES                          </t>
  </si>
  <si>
    <t xml:space="preserve">      1195 DESPACHO DEL PRESIDENTE MUNICIPAL                                </t>
  </si>
  <si>
    <t xml:space="preserve">      1196 DIRECCION DE RELACIONES PUBLICAS Y AGENDA                        </t>
  </si>
  <si>
    <t xml:space="preserve">      1198 DIRECCION DE ATENCION CIUDADANA                                  </t>
  </si>
  <si>
    <t xml:space="preserve">      1210 SECRETARIA DEL AYUNTAMIENTO                                      </t>
  </si>
  <si>
    <t xml:space="preserve">      1211 DIRECCION GENERAL DE ASUNTOS JURIDICOS                           </t>
  </si>
  <si>
    <t xml:space="preserve">      1212 DIRECCION GENERAL DE GOBIERNO                                    </t>
  </si>
  <si>
    <t xml:space="preserve">      1213 SECRETARIA TECNICA DE HONOR Y JUSTICIA                           </t>
  </si>
  <si>
    <t xml:space="preserve">      1214 DIRECCION GENERAL DE APOYO A LA FUNCION EDILICIA                 </t>
  </si>
  <si>
    <t xml:space="preserve">      1215 DIRECCION GENERAL DE FISCALIZACION Y CONTROL                     </t>
  </si>
  <si>
    <t xml:space="preserve">      1216 DIRECCION GENERAL DE ARCHIVOS                                    </t>
  </si>
  <si>
    <t xml:space="preserve">      1218 SUBSECRETARIA TECNICA                                            </t>
  </si>
  <si>
    <t xml:space="preserve">      1310 TESORERIA MUNICIPAL                                              </t>
  </si>
  <si>
    <t xml:space="preserve">      1311 DIRECCION GENERAL DE EGRESOS                                     </t>
  </si>
  <si>
    <t xml:space="preserve">      1314 DIRECCION GENERAL DE INGRESOS                                    </t>
  </si>
  <si>
    <t xml:space="preserve">      1315 DIRECCION GENERAL DE RECURSOS MATERIALES Y SERVICIOS GENERALES   </t>
  </si>
  <si>
    <t xml:space="preserve">      1316 DIRECCION GENERAL DE INVERSION PUBLICA                           </t>
  </si>
  <si>
    <t xml:space="preserve">      1410 CONTRALORIA MUNICIPAL                                            </t>
  </si>
  <si>
    <t xml:space="preserve">      1510 SECRETARIA DE SEGURIDAD PUBLICA MUNICIPAL                        </t>
  </si>
  <si>
    <t xml:space="preserve">      1512 DIRECCION GENERAL DE POLICIA MUNICIPAL                           </t>
  </si>
  <si>
    <t xml:space="preserve">      1513 DIRECCION GENERAL DE TRANSITO MUNICIPAL                          </t>
  </si>
  <si>
    <t xml:space="preserve">      1514 DIRECCION GENERAL DE PROTECCION CIVIL                            </t>
  </si>
  <si>
    <t xml:space="preserve">      1517 DIRECCION GENERAL DE PREVENCION DEL DELITO Y EJECUCION DE SANCION</t>
  </si>
  <si>
    <t xml:space="preserve">      1519 DIRECCION DE CENTRO DE FORMACION POLICIAL                        </t>
  </si>
  <si>
    <t xml:space="preserve">      1520 DIRECCION GENERAL DEL CENTRO DE COMPUTO, COMANDO. COMUNICACIONES </t>
  </si>
  <si>
    <t xml:space="preserve">      1521 DIRECCION DE SERVICIOS DE SEGURIDAD PRIVADA                      </t>
  </si>
  <si>
    <t xml:space="preserve">      1522 SUBSECRETARIA DE ATENCION A LA COMUNIDAD                         </t>
  </si>
  <si>
    <t xml:space="preserve">      1523 JUZGADO CÍVICO GENERAL                                           </t>
  </si>
  <si>
    <t xml:space="preserve">      1610 DIRECCION GENERAL DE COMUNICACION SOCIAL                         </t>
  </si>
  <si>
    <t xml:space="preserve">      1710 DIRECCION GENERAL DE DESARROLLO INSTITUCIONAL                    </t>
  </si>
  <si>
    <t xml:space="preserve">      1810 DIRECCION GENERAL DE DESARROLLO RURAL                            </t>
  </si>
  <si>
    <t xml:space="preserve">      1815 DIRECCION GENERAL DE DESARROLLO SOCIAL Y HUMANO                  </t>
  </si>
  <si>
    <t xml:space="preserve">      1816 DIRECCION DE PROGRAMAS ESTRATEGICOS                              </t>
  </si>
  <si>
    <t xml:space="preserve">      1817 DIRECCION DE PIPAS MUNICIPALES                                   </t>
  </si>
  <si>
    <t xml:space="preserve">      1910 DIRECCION DE DESARROLLO Y PARTICIPACION CIUDADANA                </t>
  </si>
  <si>
    <t xml:space="preserve">      2010 DIRECCION GENERAL DE DESARROLLO URBANO                           </t>
  </si>
  <si>
    <t xml:space="preserve">      2110 DIRECCION GENERAL DE ECONOMIA                                    </t>
  </si>
  <si>
    <t xml:space="preserve">      2111 DIRECCION DE COMERCIO Y CONSUMO                                  </t>
  </si>
  <si>
    <t xml:space="preserve">      2210 DIRECCION GENERAL DE EDUCACION                                   </t>
  </si>
  <si>
    <t xml:space="preserve">      2310 DIRECCION GENERAL DE MEDIO AMBIENTE                              </t>
  </si>
  <si>
    <t xml:space="preserve">      2410 DIRECCION GENERAL DE MOVILIDAD                                   </t>
  </si>
  <si>
    <t xml:space="preserve">      2510 DIRECCION GENERAL DE OBRA PUBLICA                                </t>
  </si>
  <si>
    <t xml:space="preserve">      2610 DIRECCION GENERAL DE SALUD                                       </t>
  </si>
  <si>
    <t xml:space="preserve">      2615 DIRECCION DE ASEO PUBLICO                                        </t>
  </si>
  <si>
    <t xml:space="preserve">      2715 PROVISIONES ECONOMICAS                                           </t>
  </si>
  <si>
    <t xml:space="preserve">      2810 EGRESO APLICABLE A DIVERSAS DEPENDENCIAS                         </t>
  </si>
  <si>
    <t xml:space="preserve">      3010 DEUDA PUBLICA MUNICIPAL                                          </t>
  </si>
  <si>
    <t xml:space="preserve">      3110 DIRECCION GENERAL DE HOSPITALIDAD Y TURISMO                      </t>
  </si>
  <si>
    <t xml:space="preserve">      3210 DIRECCION GENERAL DE INNOVACION                                  </t>
  </si>
  <si>
    <t xml:space="preserve">      4010 UNIDAD DE TRANSPARENCIA                                          </t>
  </si>
  <si>
    <t xml:space="preserve">      4011 JUZGADOS ADMINISTRATIVOS MUNICIPALES                             </t>
  </si>
  <si>
    <t xml:space="preserve">      4012 DEFENSORIA DE OFICIO EN MATERIA ADMINISTRATIVA                   </t>
  </si>
  <si>
    <t xml:space="preserve">      4013 INSTITUTO MUNICIPAL DE PLANEACION                                </t>
  </si>
  <si>
    <t xml:space="preserve">      5010 PATRONATO DE BOMBEROS DE LEON GUANAJUATO                         </t>
  </si>
  <si>
    <t xml:space="preserve">      5011 COMISION MUNICIPAL DE CULTURA FISICA Y DEPORTE DE LEON           </t>
  </si>
  <si>
    <t xml:space="preserve">      5012 SISTEMA PARA EL DESARROLLO INTEGRAL DE LA FAMILIA                </t>
  </si>
  <si>
    <t xml:space="preserve">      5013 PATRONATO EXPLORA                                                </t>
  </si>
  <si>
    <t xml:space="preserve">      5017 INSTITUTO MUNICIPAL DE VIVIENDA DE LEON                          </t>
  </si>
  <si>
    <t xml:space="preserve">      5018 INSTITUTO CULTURAL DE LEON                                       </t>
  </si>
  <si>
    <t xml:space="preserve">      5019 INSTITUTO MUNICIPAL DE LAS MUJERES                               </t>
  </si>
  <si>
    <t xml:space="preserve">      5021 PATRONATO DEL PARQUE ZOOLOGICO DE LEON                           </t>
  </si>
  <si>
    <t xml:space="preserve">      5051 FIDEICOMISO DE OBRAS POR COOPERACION                             </t>
  </si>
  <si>
    <t xml:space="preserve">      5052 INSTITUTO MUNICIPAL DE LA JUVENTUD                               </t>
  </si>
  <si>
    <t xml:space="preserve">      5053 PATRONATO DEL PARQUE ECOLOGICO METROPOLITANO                     </t>
  </si>
  <si>
    <t xml:space="preserve">      5056 FIDEICOMISO MUSEO DE LA CIUDAD DE LEON                           </t>
  </si>
  <si>
    <t xml:space="preserve">      5057 SISTEMA INTEGRAL ASEO PUBLICO DE LEON                            </t>
  </si>
  <si>
    <t xml:space="preserve">      5058 ACADEMIA METROPOLITANA DE SEGURIDAD PUBLICA                      </t>
  </si>
  <si>
    <t>Del 1 de enero al 31 de diciembre de 2020</t>
  </si>
  <si>
    <t xml:space="preserve">      5015 PATRONATO DE LA FERIA ESTATAL DE LEÓN Y PARQUE ECOLÓGICO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</si>
</sst>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3" fontId="0" fillId="0" borderId="0" xfId="20" applyFont="1"/>
    <xf numFmtId="43" fontId="2" fillId="2" borderId="1" xfId="2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/>
    <xf numFmtId="164" fontId="6" fillId="0" borderId="5" xfId="21" applyNumberFormat="1" applyFont="1" applyBorder="1" applyAlignment="1" applyProtection="1">
      <alignment horizontal="center" vertical="top" wrapText="1"/>
      <protection locked="0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2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3" fillId="0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0" fillId="0" borderId="8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165" fontId="2" fillId="0" borderId="10" xfId="20" applyNumberFormat="1" applyFont="1" applyFill="1" applyBorder="1" applyAlignment="1" applyProtection="1">
      <alignment horizontal="right" vertical="center"/>
      <protection locked="0"/>
    </xf>
    <xf numFmtId="165" fontId="0" fillId="0" borderId="10" xfId="20" applyNumberFormat="1" applyFont="1" applyFill="1" applyBorder="1" applyAlignment="1" applyProtection="1">
      <alignment horizontal="right" vertical="center"/>
      <protection locked="0"/>
    </xf>
    <xf numFmtId="165" fontId="0" fillId="0" borderId="10" xfId="20" applyNumberFormat="1" applyFont="1" applyFill="1" applyBorder="1" applyAlignment="1">
      <alignment horizontal="right" vertical="center"/>
    </xf>
    <xf numFmtId="165" fontId="2" fillId="0" borderId="11" xfId="20" applyNumberFormat="1" applyFont="1" applyFill="1" applyBorder="1" applyAlignment="1" applyProtection="1">
      <alignment vertical="center"/>
      <protection locked="0"/>
    </xf>
    <xf numFmtId="165" fontId="0" fillId="0" borderId="10" xfId="20" applyNumberFormat="1" applyFont="1" applyFill="1" applyBorder="1" applyAlignment="1" applyProtection="1">
      <alignment vertical="center"/>
      <protection locked="0"/>
    </xf>
    <xf numFmtId="165" fontId="2" fillId="0" borderId="10" xfId="20" applyNumberFormat="1" applyFont="1" applyFill="1" applyBorder="1" applyAlignment="1" applyProtection="1">
      <alignment vertical="center"/>
      <protection locked="0"/>
    </xf>
    <xf numFmtId="165" fontId="0" fillId="0" borderId="10" xfId="20" applyNumberFormat="1" applyFont="1" applyFill="1" applyBorder="1" applyAlignment="1" applyProtection="1">
      <alignment vertical="center" wrapText="1"/>
      <protection locked="0"/>
    </xf>
    <xf numFmtId="165" fontId="0" fillId="0" borderId="10" xfId="20" applyNumberFormat="1" applyFont="1" applyFill="1" applyBorder="1" applyAlignment="1">
      <alignment vertical="center"/>
    </xf>
    <xf numFmtId="165" fontId="2" fillId="3" borderId="2" xfId="20" applyNumberFormat="1" applyFont="1" applyFill="1" applyBorder="1" applyAlignment="1" applyProtection="1">
      <alignment vertical="center"/>
      <protection locked="0"/>
    </xf>
    <xf numFmtId="165" fontId="0" fillId="3" borderId="2" xfId="20" applyNumberFormat="1" applyFont="1" applyFill="1" applyBorder="1" applyAlignment="1" applyProtection="1">
      <alignment vertical="center"/>
      <protection locked="0"/>
    </xf>
    <xf numFmtId="165" fontId="0" fillId="3" borderId="2" xfId="2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ill="1" applyBorder="1" applyAlignment="1" applyProtection="1">
      <alignment vertical="center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165" fontId="2" fillId="0" borderId="10" xfId="2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3" fontId="0" fillId="0" borderId="0" xfId="20" applyFont="1" applyBorder="1"/>
    <xf numFmtId="0" fontId="2" fillId="2" borderId="1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43" fontId="2" fillId="2" borderId="3" xfId="20" applyFont="1" applyFill="1" applyBorder="1" applyAlignment="1">
      <alignment horizontal="center" vertical="center" wrapText="1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1362075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343025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1362075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343025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1371600</xdr:colOff>
      <xdr:row>5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343025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1343025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343025" cy="923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1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4.8515625" style="0" customWidth="1"/>
    <col min="2" max="7" width="16.8515625" style="6" bestFit="1" customWidth="1"/>
  </cols>
  <sheetData>
    <row r="1" spans="1:7" ht="21">
      <c r="A1" s="62" t="s">
        <v>7</v>
      </c>
      <c r="B1" s="63"/>
      <c r="C1" s="63"/>
      <c r="D1" s="63"/>
      <c r="E1" s="63"/>
      <c r="F1" s="63"/>
      <c r="G1" s="63"/>
    </row>
    <row r="2" spans="1:7" ht="15">
      <c r="A2" s="64" t="s">
        <v>156</v>
      </c>
      <c r="B2" s="64"/>
      <c r="C2" s="64"/>
      <c r="D2" s="64"/>
      <c r="E2" s="64"/>
      <c r="F2" s="64"/>
      <c r="G2" s="64"/>
    </row>
    <row r="3" spans="1:7" ht="15">
      <c r="A3" s="65" t="s">
        <v>8</v>
      </c>
      <c r="B3" s="65"/>
      <c r="C3" s="65"/>
      <c r="D3" s="65"/>
      <c r="E3" s="65"/>
      <c r="F3" s="65"/>
      <c r="G3" s="65"/>
    </row>
    <row r="4" spans="1:7" ht="15">
      <c r="A4" s="65" t="s">
        <v>9</v>
      </c>
      <c r="B4" s="65"/>
      <c r="C4" s="65"/>
      <c r="D4" s="65"/>
      <c r="E4" s="65"/>
      <c r="F4" s="65"/>
      <c r="G4" s="65"/>
    </row>
    <row r="5" spans="1:7" ht="15">
      <c r="A5" s="66" t="s">
        <v>229</v>
      </c>
      <c r="B5" s="66"/>
      <c r="C5" s="66"/>
      <c r="D5" s="66"/>
      <c r="E5" s="66"/>
      <c r="F5" s="66"/>
      <c r="G5" s="66"/>
    </row>
    <row r="6" spans="1:7" ht="15">
      <c r="A6" s="61" t="s">
        <v>0</v>
      </c>
      <c r="B6" s="61"/>
      <c r="C6" s="61"/>
      <c r="D6" s="61"/>
      <c r="E6" s="61"/>
      <c r="F6" s="61"/>
      <c r="G6" s="61"/>
    </row>
    <row r="7" spans="1:7" ht="15">
      <c r="A7" s="57" t="s">
        <v>1</v>
      </c>
      <c r="B7" s="58" t="s">
        <v>10</v>
      </c>
      <c r="C7" s="58"/>
      <c r="D7" s="58"/>
      <c r="E7" s="58"/>
      <c r="F7" s="58"/>
      <c r="G7" s="59" t="s">
        <v>11</v>
      </c>
    </row>
    <row r="8" spans="1:7" ht="52.5" customHeight="1">
      <c r="A8" s="57"/>
      <c r="B8" s="7" t="s">
        <v>12</v>
      </c>
      <c r="C8" s="7" t="s">
        <v>13</v>
      </c>
      <c r="D8" s="7" t="s">
        <v>14</v>
      </c>
      <c r="E8" s="7" t="s">
        <v>2</v>
      </c>
      <c r="F8" s="7" t="s">
        <v>15</v>
      </c>
      <c r="G8" s="58"/>
    </row>
    <row r="9" spans="1:7" ht="15">
      <c r="A9" s="12" t="s">
        <v>16</v>
      </c>
      <c r="B9" s="44">
        <f>B10+B18+B28+B38+B48+B58+B62+B71+B75</f>
        <v>4462804864.900001</v>
      </c>
      <c r="C9" s="44">
        <f aca="true" t="shared" si="0" ref="C9:F9">C10+C18+C28+C38+C48+C58+C62+C71+C75</f>
        <v>1067599518.8500001</v>
      </c>
      <c r="D9" s="44">
        <f t="shared" si="0"/>
        <v>5530404383.749999</v>
      </c>
      <c r="E9" s="44">
        <f t="shared" si="0"/>
        <v>4687515965.81</v>
      </c>
      <c r="F9" s="44">
        <f t="shared" si="0"/>
        <v>4646389572.780001</v>
      </c>
      <c r="G9" s="44">
        <f>D9-E9</f>
        <v>842888417.9399986</v>
      </c>
    </row>
    <row r="10" spans="1:7" ht="15">
      <c r="A10" s="13" t="s">
        <v>17</v>
      </c>
      <c r="B10" s="45">
        <v>2244513926.06</v>
      </c>
      <c r="C10" s="45">
        <v>-118930097.47</v>
      </c>
      <c r="D10" s="45">
        <v>2125583828.59</v>
      </c>
      <c r="E10" s="45">
        <v>2081453376.69</v>
      </c>
      <c r="F10" s="45">
        <v>2055049436.21</v>
      </c>
      <c r="G10" s="45">
        <f>D10-E10</f>
        <v>44130451.89999986</v>
      </c>
    </row>
    <row r="11" spans="1:7" ht="15">
      <c r="A11" s="14" t="s">
        <v>18</v>
      </c>
      <c r="B11" s="45">
        <v>1072315961.66</v>
      </c>
      <c r="C11" s="45">
        <v>-31713427.5</v>
      </c>
      <c r="D11" s="45">
        <v>1040602534.16</v>
      </c>
      <c r="E11" s="45">
        <v>1027813820.72</v>
      </c>
      <c r="F11" s="45">
        <v>1027813820.72</v>
      </c>
      <c r="G11" s="45">
        <f aca="true" t="shared" si="1" ref="G11:G74">D11-E11</f>
        <v>12788713.439999938</v>
      </c>
    </row>
    <row r="12" spans="1:7" ht="15">
      <c r="A12" s="14" t="s">
        <v>19</v>
      </c>
      <c r="B12" s="45">
        <v>23000000</v>
      </c>
      <c r="C12" s="45">
        <v>2101192.21</v>
      </c>
      <c r="D12" s="45">
        <v>25101192.21</v>
      </c>
      <c r="E12" s="45">
        <v>25099418.6</v>
      </c>
      <c r="F12" s="45">
        <v>25099418.6</v>
      </c>
      <c r="G12" s="45">
        <f t="shared" si="1"/>
        <v>1773.609999999404</v>
      </c>
    </row>
    <row r="13" spans="1:7" ht="15">
      <c r="A13" s="14" t="s">
        <v>20</v>
      </c>
      <c r="B13" s="45">
        <v>267226276.74</v>
      </c>
      <c r="C13" s="45">
        <v>-5606612.8</v>
      </c>
      <c r="D13" s="45">
        <v>261619663.94</v>
      </c>
      <c r="E13" s="45">
        <v>256937247.11</v>
      </c>
      <c r="F13" s="45">
        <v>256937247.11</v>
      </c>
      <c r="G13" s="45">
        <f t="shared" si="1"/>
        <v>4682416.829999983</v>
      </c>
    </row>
    <row r="14" spans="1:7" ht="15">
      <c r="A14" s="14" t="s">
        <v>21</v>
      </c>
      <c r="B14" s="45">
        <v>228968643.4</v>
      </c>
      <c r="C14" s="45">
        <v>-61415352</v>
      </c>
      <c r="D14" s="45">
        <v>167553291.4</v>
      </c>
      <c r="E14" s="45">
        <v>159471425.05</v>
      </c>
      <c r="F14" s="45">
        <v>133067484.57</v>
      </c>
      <c r="G14" s="45">
        <f t="shared" si="1"/>
        <v>8081866.349999994</v>
      </c>
    </row>
    <row r="15" spans="1:7" ht="15">
      <c r="A15" s="14" t="s">
        <v>22</v>
      </c>
      <c r="B15" s="45">
        <v>653003044.26</v>
      </c>
      <c r="C15" s="45">
        <v>-22295897.38</v>
      </c>
      <c r="D15" s="45">
        <v>630707146.88</v>
      </c>
      <c r="E15" s="45">
        <v>612131465.21</v>
      </c>
      <c r="F15" s="45">
        <v>612131465.21</v>
      </c>
      <c r="G15" s="45">
        <f t="shared" si="1"/>
        <v>18575681.669999957</v>
      </c>
    </row>
    <row r="16" spans="1:7" ht="15">
      <c r="A16" s="14" t="s">
        <v>23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f t="shared" si="1"/>
        <v>0</v>
      </c>
    </row>
    <row r="17" spans="1:7" ht="15">
      <c r="A17" s="14" t="s">
        <v>24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f t="shared" si="1"/>
        <v>0</v>
      </c>
    </row>
    <row r="18" spans="1:7" ht="15">
      <c r="A18" s="13" t="s">
        <v>25</v>
      </c>
      <c r="B18" s="45">
        <v>187151683.06</v>
      </c>
      <c r="C18" s="45">
        <v>41971349.15</v>
      </c>
      <c r="D18" s="45">
        <v>229123032.21</v>
      </c>
      <c r="E18" s="45">
        <v>184865044.6</v>
      </c>
      <c r="F18" s="45">
        <v>184863564.87</v>
      </c>
      <c r="G18" s="45">
        <f t="shared" si="1"/>
        <v>44257987.610000014</v>
      </c>
    </row>
    <row r="19" spans="1:7" ht="15">
      <c r="A19" s="14" t="s">
        <v>26</v>
      </c>
      <c r="B19" s="45">
        <v>22852259.32</v>
      </c>
      <c r="C19" s="45">
        <v>1829273.73</v>
      </c>
      <c r="D19" s="45">
        <v>24681533.05</v>
      </c>
      <c r="E19" s="45">
        <v>22343438.46</v>
      </c>
      <c r="F19" s="45">
        <v>22343438.46</v>
      </c>
      <c r="G19" s="45">
        <f t="shared" si="1"/>
        <v>2338094.59</v>
      </c>
    </row>
    <row r="20" spans="1:7" ht="15">
      <c r="A20" s="14" t="s">
        <v>27</v>
      </c>
      <c r="B20" s="45">
        <v>18358691.4</v>
      </c>
      <c r="C20" s="45">
        <v>-235828.09</v>
      </c>
      <c r="D20" s="45">
        <v>18122863.31</v>
      </c>
      <c r="E20" s="45">
        <v>16131648</v>
      </c>
      <c r="F20" s="45">
        <v>16131648</v>
      </c>
      <c r="G20" s="45">
        <f t="shared" si="1"/>
        <v>1991215.3099999987</v>
      </c>
    </row>
    <row r="21" spans="1:7" ht="15">
      <c r="A21" s="14" t="s">
        <v>28</v>
      </c>
      <c r="B21" s="45">
        <v>294399.96</v>
      </c>
      <c r="C21" s="45">
        <v>-64496.64</v>
      </c>
      <c r="D21" s="45">
        <v>229903.32</v>
      </c>
      <c r="E21" s="45">
        <v>229568.32</v>
      </c>
      <c r="F21" s="45">
        <v>229568.32</v>
      </c>
      <c r="G21" s="45">
        <f t="shared" si="1"/>
        <v>335</v>
      </c>
    </row>
    <row r="22" spans="1:7" ht="15">
      <c r="A22" s="14" t="s">
        <v>29</v>
      </c>
      <c r="B22" s="45">
        <v>11744251.08</v>
      </c>
      <c r="C22" s="45">
        <v>19196449.92</v>
      </c>
      <c r="D22" s="45">
        <v>30940701</v>
      </c>
      <c r="E22" s="45">
        <v>22537199.85</v>
      </c>
      <c r="F22" s="45">
        <v>22537199.85</v>
      </c>
      <c r="G22" s="45">
        <f t="shared" si="1"/>
        <v>8403501.149999999</v>
      </c>
    </row>
    <row r="23" spans="1:7" ht="15">
      <c r="A23" s="14" t="s">
        <v>30</v>
      </c>
      <c r="B23" s="45">
        <v>6760214.47</v>
      </c>
      <c r="C23" s="45">
        <v>2267834.08</v>
      </c>
      <c r="D23" s="45">
        <v>9028048.55</v>
      </c>
      <c r="E23" s="45">
        <v>8387125.01</v>
      </c>
      <c r="F23" s="45">
        <v>8387125.01</v>
      </c>
      <c r="G23" s="45">
        <f t="shared" si="1"/>
        <v>640923.540000001</v>
      </c>
    </row>
    <row r="24" spans="1:7" ht="15">
      <c r="A24" s="14" t="s">
        <v>31</v>
      </c>
      <c r="B24" s="45">
        <v>36536680.49</v>
      </c>
      <c r="C24" s="45">
        <v>12396151.18</v>
      </c>
      <c r="D24" s="45">
        <v>48932831.67</v>
      </c>
      <c r="E24" s="45">
        <v>39382832.28</v>
      </c>
      <c r="F24" s="45">
        <v>39381352.55</v>
      </c>
      <c r="G24" s="45">
        <f t="shared" si="1"/>
        <v>9549999.39</v>
      </c>
    </row>
    <row r="25" spans="1:7" ht="15">
      <c r="A25" s="14" t="s">
        <v>32</v>
      </c>
      <c r="B25" s="45">
        <v>18288925.39</v>
      </c>
      <c r="C25" s="45">
        <v>6441527.43</v>
      </c>
      <c r="D25" s="45">
        <v>24730452.82</v>
      </c>
      <c r="E25" s="45">
        <v>12315175.89</v>
      </c>
      <c r="F25" s="45">
        <v>12315175.89</v>
      </c>
      <c r="G25" s="45">
        <f t="shared" si="1"/>
        <v>12415276.93</v>
      </c>
    </row>
    <row r="26" spans="1:7" ht="15">
      <c r="A26" s="14" t="s">
        <v>33</v>
      </c>
      <c r="B26" s="45">
        <v>360820</v>
      </c>
      <c r="C26" s="45">
        <v>814694.1</v>
      </c>
      <c r="D26" s="45">
        <v>1175514.1</v>
      </c>
      <c r="E26" s="45">
        <v>822982.16</v>
      </c>
      <c r="F26" s="45">
        <v>822982.16</v>
      </c>
      <c r="G26" s="45">
        <f t="shared" si="1"/>
        <v>352531.94000000006</v>
      </c>
    </row>
    <row r="27" spans="1:7" ht="15">
      <c r="A27" s="14" t="s">
        <v>34</v>
      </c>
      <c r="B27" s="45">
        <v>71955440.95</v>
      </c>
      <c r="C27" s="45">
        <v>-674256.56</v>
      </c>
      <c r="D27" s="45">
        <v>71281184.39</v>
      </c>
      <c r="E27" s="45">
        <v>62715074.63</v>
      </c>
      <c r="F27" s="45">
        <v>62715074.63</v>
      </c>
      <c r="G27" s="45">
        <f t="shared" si="1"/>
        <v>8566109.759999998</v>
      </c>
    </row>
    <row r="28" spans="1:7" ht="15">
      <c r="A28" s="13" t="s">
        <v>35</v>
      </c>
      <c r="B28" s="45">
        <v>906294563.81</v>
      </c>
      <c r="C28" s="45">
        <v>-32581996.01</v>
      </c>
      <c r="D28" s="45">
        <v>873712567.8</v>
      </c>
      <c r="E28" s="45">
        <v>738494674.98</v>
      </c>
      <c r="F28" s="45">
        <v>727584890.09</v>
      </c>
      <c r="G28" s="45">
        <f t="shared" si="1"/>
        <v>135217892.81999993</v>
      </c>
    </row>
    <row r="29" spans="1:7" ht="15">
      <c r="A29" s="14" t="s">
        <v>36</v>
      </c>
      <c r="B29" s="45">
        <v>337341690.32</v>
      </c>
      <c r="C29" s="45">
        <v>-57762817.59</v>
      </c>
      <c r="D29" s="45">
        <v>279578872.73</v>
      </c>
      <c r="E29" s="45">
        <v>238726799.51</v>
      </c>
      <c r="F29" s="45">
        <v>238469939.51</v>
      </c>
      <c r="G29" s="45">
        <f t="shared" si="1"/>
        <v>40852073.22000003</v>
      </c>
    </row>
    <row r="30" spans="1:7" ht="15">
      <c r="A30" s="14" t="s">
        <v>37</v>
      </c>
      <c r="B30" s="45">
        <v>41754079.12</v>
      </c>
      <c r="C30" s="45">
        <v>12547816.06</v>
      </c>
      <c r="D30" s="45">
        <v>54301895.18</v>
      </c>
      <c r="E30" s="45">
        <v>49153676.25</v>
      </c>
      <c r="F30" s="45">
        <v>47646256.25</v>
      </c>
      <c r="G30" s="45">
        <f t="shared" si="1"/>
        <v>5148218.93</v>
      </c>
    </row>
    <row r="31" spans="1:7" ht="15">
      <c r="A31" s="14" t="s">
        <v>38</v>
      </c>
      <c r="B31" s="45">
        <v>138757696.55</v>
      </c>
      <c r="C31" s="45">
        <v>20422170.34</v>
      </c>
      <c r="D31" s="45">
        <v>159179866.89</v>
      </c>
      <c r="E31" s="45">
        <v>126932817.5</v>
      </c>
      <c r="F31" s="45">
        <v>125247191.22</v>
      </c>
      <c r="G31" s="45">
        <f t="shared" si="1"/>
        <v>32247049.389999986</v>
      </c>
    </row>
    <row r="32" spans="1:7" ht="15">
      <c r="A32" s="14" t="s">
        <v>39</v>
      </c>
      <c r="B32" s="45">
        <v>28548051.94</v>
      </c>
      <c r="C32" s="45">
        <v>1403722.65</v>
      </c>
      <c r="D32" s="45">
        <v>29951774.59</v>
      </c>
      <c r="E32" s="45">
        <v>23751616.52</v>
      </c>
      <c r="F32" s="45">
        <v>21948505.52</v>
      </c>
      <c r="G32" s="45">
        <f t="shared" si="1"/>
        <v>6200158.07</v>
      </c>
    </row>
    <row r="33" spans="1:7" ht="15">
      <c r="A33" s="14" t="s">
        <v>40</v>
      </c>
      <c r="B33" s="45">
        <v>134393829.86</v>
      </c>
      <c r="C33" s="45">
        <v>17897940.5</v>
      </c>
      <c r="D33" s="45">
        <v>152291770.36</v>
      </c>
      <c r="E33" s="45">
        <v>122475810.89</v>
      </c>
      <c r="F33" s="45">
        <v>122475810.89</v>
      </c>
      <c r="G33" s="45">
        <f t="shared" si="1"/>
        <v>29815959.470000014</v>
      </c>
    </row>
    <row r="34" spans="1:7" ht="15">
      <c r="A34" s="14" t="s">
        <v>41</v>
      </c>
      <c r="B34" s="45">
        <v>95055948.17</v>
      </c>
      <c r="C34" s="45">
        <v>-3864664.87</v>
      </c>
      <c r="D34" s="45">
        <v>91191283.3</v>
      </c>
      <c r="E34" s="45">
        <v>88592577.15</v>
      </c>
      <c r="F34" s="45">
        <v>83067448.37</v>
      </c>
      <c r="G34" s="45">
        <f t="shared" si="1"/>
        <v>2598706.149999991</v>
      </c>
    </row>
    <row r="35" spans="1:7" ht="15">
      <c r="A35" s="14" t="s">
        <v>42</v>
      </c>
      <c r="B35" s="45">
        <v>4387288.95</v>
      </c>
      <c r="C35" s="45">
        <v>-3071293.42</v>
      </c>
      <c r="D35" s="45">
        <v>1315995.53</v>
      </c>
      <c r="E35" s="45">
        <v>723347.58</v>
      </c>
      <c r="F35" s="45">
        <v>723347.58</v>
      </c>
      <c r="G35" s="45">
        <f t="shared" si="1"/>
        <v>592647.9500000001</v>
      </c>
    </row>
    <row r="36" spans="1:7" ht="15">
      <c r="A36" s="14" t="s">
        <v>43</v>
      </c>
      <c r="B36" s="45">
        <v>46067932.88</v>
      </c>
      <c r="C36" s="45">
        <v>-18364514.79</v>
      </c>
      <c r="D36" s="45">
        <v>27703418.09</v>
      </c>
      <c r="E36" s="45">
        <v>21366909.99</v>
      </c>
      <c r="F36" s="45">
        <v>21364351.98</v>
      </c>
      <c r="G36" s="45">
        <f t="shared" si="1"/>
        <v>6336508.1000000015</v>
      </c>
    </row>
    <row r="37" spans="1:7" ht="15">
      <c r="A37" s="14" t="s">
        <v>44</v>
      </c>
      <c r="B37" s="45">
        <v>79988046.02</v>
      </c>
      <c r="C37" s="45">
        <v>-1790354.89</v>
      </c>
      <c r="D37" s="45">
        <v>78197691.13</v>
      </c>
      <c r="E37" s="45">
        <v>66771119.59</v>
      </c>
      <c r="F37" s="45">
        <v>66642038.77</v>
      </c>
      <c r="G37" s="45">
        <f t="shared" si="1"/>
        <v>11426571.539999992</v>
      </c>
    </row>
    <row r="38" spans="1:7" ht="15">
      <c r="A38" s="13" t="s">
        <v>45</v>
      </c>
      <c r="B38" s="45">
        <v>657623203.92</v>
      </c>
      <c r="C38" s="45">
        <v>366575207.57</v>
      </c>
      <c r="D38" s="45">
        <v>1024198411.49</v>
      </c>
      <c r="E38" s="45">
        <v>991636223.57</v>
      </c>
      <c r="F38" s="45">
        <v>991038320.47</v>
      </c>
      <c r="G38" s="45">
        <f t="shared" si="1"/>
        <v>32562187.919999957</v>
      </c>
    </row>
    <row r="39" spans="1:7" ht="15">
      <c r="A39" s="14" t="s">
        <v>46</v>
      </c>
      <c r="B39" s="45">
        <v>4074908.82</v>
      </c>
      <c r="C39" s="45">
        <v>-957918.2</v>
      </c>
      <c r="D39" s="45">
        <v>3116990.62</v>
      </c>
      <c r="E39" s="45">
        <v>3116990.62</v>
      </c>
      <c r="F39" s="45">
        <v>3116990.62</v>
      </c>
      <c r="G39" s="45">
        <f t="shared" si="1"/>
        <v>0</v>
      </c>
    </row>
    <row r="40" spans="1:7" ht="15">
      <c r="A40" s="14" t="s">
        <v>47</v>
      </c>
      <c r="B40" s="45">
        <v>526407353.97</v>
      </c>
      <c r="C40" s="45">
        <v>144075186.06</v>
      </c>
      <c r="D40" s="45">
        <v>670482540.03</v>
      </c>
      <c r="E40" s="45">
        <v>662303692.45</v>
      </c>
      <c r="F40" s="45">
        <v>662303692.45</v>
      </c>
      <c r="G40" s="45">
        <f t="shared" si="1"/>
        <v>8178847.579999924</v>
      </c>
    </row>
    <row r="41" spans="1:7" ht="15">
      <c r="A41" s="14" t="s">
        <v>48</v>
      </c>
      <c r="B41" s="45">
        <v>55918231.27</v>
      </c>
      <c r="C41" s="45">
        <v>180917132.34</v>
      </c>
      <c r="D41" s="45">
        <v>236835363.61</v>
      </c>
      <c r="E41" s="45">
        <v>217776718.5</v>
      </c>
      <c r="F41" s="45">
        <v>217776718.5</v>
      </c>
      <c r="G41" s="45">
        <f t="shared" si="1"/>
        <v>19058645.110000014</v>
      </c>
    </row>
    <row r="42" spans="1:7" ht="15">
      <c r="A42" s="14" t="s">
        <v>49</v>
      </c>
      <c r="B42" s="45">
        <v>70137373.72</v>
      </c>
      <c r="C42" s="45">
        <v>40013160.07</v>
      </c>
      <c r="D42" s="45">
        <v>110150533.79</v>
      </c>
      <c r="E42" s="45">
        <v>104828288.56</v>
      </c>
      <c r="F42" s="45">
        <v>104230385.46</v>
      </c>
      <c r="G42" s="45">
        <f t="shared" si="1"/>
        <v>5322245.230000004</v>
      </c>
    </row>
    <row r="43" spans="1:7" ht="15">
      <c r="A43" s="14" t="s">
        <v>50</v>
      </c>
      <c r="B43" s="45">
        <v>1085336.14</v>
      </c>
      <c r="C43" s="45">
        <v>47876.82</v>
      </c>
      <c r="D43" s="45">
        <v>1133212.96</v>
      </c>
      <c r="E43" s="45">
        <v>1133212.96</v>
      </c>
      <c r="F43" s="45">
        <v>1133212.96</v>
      </c>
      <c r="G43" s="45">
        <f t="shared" si="1"/>
        <v>0</v>
      </c>
    </row>
    <row r="44" spans="1:7" ht="15">
      <c r="A44" s="14" t="s">
        <v>51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f t="shared" si="1"/>
        <v>0</v>
      </c>
    </row>
    <row r="45" spans="1:7" ht="15">
      <c r="A45" s="14" t="s">
        <v>52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f t="shared" si="1"/>
        <v>0</v>
      </c>
    </row>
    <row r="46" spans="1:7" ht="15">
      <c r="A46" s="14" t="s">
        <v>53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f t="shared" si="1"/>
        <v>0</v>
      </c>
    </row>
    <row r="47" spans="1:7" ht="15">
      <c r="A47" s="14" t="s">
        <v>54</v>
      </c>
      <c r="B47" s="45">
        <v>0</v>
      </c>
      <c r="C47" s="45">
        <v>2479770.48</v>
      </c>
      <c r="D47" s="45">
        <v>2479770.48</v>
      </c>
      <c r="E47" s="45">
        <v>2477320.48</v>
      </c>
      <c r="F47" s="45">
        <v>2477320.48</v>
      </c>
      <c r="G47" s="45">
        <f t="shared" si="1"/>
        <v>2450</v>
      </c>
    </row>
    <row r="48" spans="1:7" ht="15">
      <c r="A48" s="13" t="s">
        <v>55</v>
      </c>
      <c r="B48" s="45">
        <v>82630201.76</v>
      </c>
      <c r="C48" s="45">
        <v>81982611.8</v>
      </c>
      <c r="D48" s="45">
        <v>164612813.56</v>
      </c>
      <c r="E48" s="45">
        <v>57899984.61</v>
      </c>
      <c r="F48" s="45">
        <v>57899984.61</v>
      </c>
      <c r="G48" s="45">
        <f t="shared" si="1"/>
        <v>106712828.95</v>
      </c>
    </row>
    <row r="49" spans="1:7" ht="15">
      <c r="A49" s="14" t="s">
        <v>56</v>
      </c>
      <c r="B49" s="45">
        <v>24193408.07</v>
      </c>
      <c r="C49" s="45">
        <v>8280406.93</v>
      </c>
      <c r="D49" s="45">
        <v>32473815</v>
      </c>
      <c r="E49" s="45">
        <v>22861478.41</v>
      </c>
      <c r="F49" s="45">
        <v>22861478.41</v>
      </c>
      <c r="G49" s="45">
        <f t="shared" si="1"/>
        <v>9612336.59</v>
      </c>
    </row>
    <row r="50" spans="1:7" ht="15">
      <c r="A50" s="14" t="s">
        <v>57</v>
      </c>
      <c r="B50" s="45">
        <v>2968534</v>
      </c>
      <c r="C50" s="45">
        <v>176075.01</v>
      </c>
      <c r="D50" s="45">
        <v>3144609.01</v>
      </c>
      <c r="E50" s="45">
        <v>2310858.2</v>
      </c>
      <c r="F50" s="45">
        <v>2310858.2</v>
      </c>
      <c r="G50" s="45">
        <f t="shared" si="1"/>
        <v>833750.8099999996</v>
      </c>
    </row>
    <row r="51" spans="1:7" ht="15">
      <c r="A51" s="14" t="s">
        <v>58</v>
      </c>
      <c r="B51" s="45">
        <v>1085038</v>
      </c>
      <c r="C51" s="45">
        <v>83095.62</v>
      </c>
      <c r="D51" s="45">
        <v>1168133.62</v>
      </c>
      <c r="E51" s="45">
        <v>1080819.37</v>
      </c>
      <c r="F51" s="45">
        <v>1080819.37</v>
      </c>
      <c r="G51" s="45">
        <f t="shared" si="1"/>
        <v>87314.25</v>
      </c>
    </row>
    <row r="52" spans="1:7" ht="15">
      <c r="A52" s="14" t="s">
        <v>59</v>
      </c>
      <c r="B52" s="45">
        <v>22080000</v>
      </c>
      <c r="C52" s="45">
        <v>-2235016.04</v>
      </c>
      <c r="D52" s="45">
        <v>19844983.96</v>
      </c>
      <c r="E52" s="45">
        <v>3722540</v>
      </c>
      <c r="F52" s="45">
        <v>3722540</v>
      </c>
      <c r="G52" s="45">
        <f t="shared" si="1"/>
        <v>16122443.96</v>
      </c>
    </row>
    <row r="53" spans="1:7" ht="15">
      <c r="A53" s="14" t="s">
        <v>60</v>
      </c>
      <c r="B53" s="45">
        <v>112183.5</v>
      </c>
      <c r="C53" s="45">
        <v>3144576.5</v>
      </c>
      <c r="D53" s="45">
        <v>3256760</v>
      </c>
      <c r="E53" s="45">
        <v>156020</v>
      </c>
      <c r="F53" s="45">
        <v>156020</v>
      </c>
      <c r="G53" s="45">
        <f t="shared" si="1"/>
        <v>3100740</v>
      </c>
    </row>
    <row r="54" spans="1:7" ht="15">
      <c r="A54" s="14" t="s">
        <v>61</v>
      </c>
      <c r="B54" s="45">
        <v>23090481.84</v>
      </c>
      <c r="C54" s="45">
        <v>5429975.2</v>
      </c>
      <c r="D54" s="45">
        <v>28520457.04</v>
      </c>
      <c r="E54" s="45">
        <v>20633497.43</v>
      </c>
      <c r="F54" s="45">
        <v>20633497.43</v>
      </c>
      <c r="G54" s="45">
        <f t="shared" si="1"/>
        <v>7886959.609999999</v>
      </c>
    </row>
    <row r="55" spans="1:7" ht="15">
      <c r="A55" s="14" t="s">
        <v>62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f t="shared" si="1"/>
        <v>0</v>
      </c>
    </row>
    <row r="56" spans="1:7" ht="15">
      <c r="A56" s="14" t="s">
        <v>63</v>
      </c>
      <c r="B56" s="45">
        <v>0</v>
      </c>
      <c r="C56" s="45">
        <v>115000</v>
      </c>
      <c r="D56" s="45">
        <v>115000</v>
      </c>
      <c r="E56" s="45">
        <v>0</v>
      </c>
      <c r="F56" s="45">
        <v>0</v>
      </c>
      <c r="G56" s="45">
        <f t="shared" si="1"/>
        <v>115000</v>
      </c>
    </row>
    <row r="57" spans="1:7" ht="15">
      <c r="A57" s="14" t="s">
        <v>64</v>
      </c>
      <c r="B57" s="45">
        <v>9100556.35</v>
      </c>
      <c r="C57" s="45">
        <v>66988498.58</v>
      </c>
      <c r="D57" s="45">
        <v>76089054.93</v>
      </c>
      <c r="E57" s="45">
        <v>7134771.2</v>
      </c>
      <c r="F57" s="45">
        <v>7134771.2</v>
      </c>
      <c r="G57" s="45">
        <f t="shared" si="1"/>
        <v>68954283.73</v>
      </c>
    </row>
    <row r="58" spans="1:7" ht="15">
      <c r="A58" s="13" t="s">
        <v>65</v>
      </c>
      <c r="B58" s="45">
        <v>384291286.29</v>
      </c>
      <c r="C58" s="45">
        <v>514810538.12</v>
      </c>
      <c r="D58" s="45">
        <v>899101824.41</v>
      </c>
      <c r="E58" s="45">
        <v>631551354.27</v>
      </c>
      <c r="F58" s="45">
        <v>628338069.44</v>
      </c>
      <c r="G58" s="45">
        <f t="shared" si="1"/>
        <v>267550470.14</v>
      </c>
    </row>
    <row r="59" spans="1:7" ht="15">
      <c r="A59" s="14" t="s">
        <v>66</v>
      </c>
      <c r="B59" s="45">
        <v>321591286.29</v>
      </c>
      <c r="C59" s="45">
        <v>301671936.86</v>
      </c>
      <c r="D59" s="45">
        <v>623263223.15</v>
      </c>
      <c r="E59" s="45">
        <v>437510387.2</v>
      </c>
      <c r="F59" s="45">
        <v>436955530.01</v>
      </c>
      <c r="G59" s="45">
        <f t="shared" si="1"/>
        <v>185752835.95</v>
      </c>
    </row>
    <row r="60" spans="1:7" ht="15">
      <c r="A60" s="14" t="s">
        <v>67</v>
      </c>
      <c r="B60" s="45">
        <v>62700000</v>
      </c>
      <c r="C60" s="45">
        <v>212958212.43</v>
      </c>
      <c r="D60" s="45">
        <v>275658212.43</v>
      </c>
      <c r="E60" s="45">
        <v>193860578.25</v>
      </c>
      <c r="F60" s="45">
        <v>191202150.61</v>
      </c>
      <c r="G60" s="45">
        <f t="shared" si="1"/>
        <v>81797634.18</v>
      </c>
    </row>
    <row r="61" spans="1:7" ht="15">
      <c r="A61" s="14" t="s">
        <v>68</v>
      </c>
      <c r="B61" s="45">
        <v>0</v>
      </c>
      <c r="C61" s="45">
        <v>180388.83</v>
      </c>
      <c r="D61" s="45">
        <v>180388.83</v>
      </c>
      <c r="E61" s="45">
        <v>180388.82</v>
      </c>
      <c r="F61" s="45">
        <v>180388.82</v>
      </c>
      <c r="G61" s="45">
        <f t="shared" si="1"/>
        <v>0.009999999980209395</v>
      </c>
    </row>
    <row r="62" spans="1:7" ht="15">
      <c r="A62" s="13" t="s">
        <v>69</v>
      </c>
      <c r="B62" s="45">
        <v>300000</v>
      </c>
      <c r="C62" s="45">
        <v>210771905.69</v>
      </c>
      <c r="D62" s="45">
        <v>211071905.69</v>
      </c>
      <c r="E62" s="45">
        <v>1268238</v>
      </c>
      <c r="F62" s="45">
        <v>1268238</v>
      </c>
      <c r="G62" s="45">
        <f t="shared" si="1"/>
        <v>209803667.69</v>
      </c>
    </row>
    <row r="63" spans="1:7" ht="15">
      <c r="A63" s="14" t="s">
        <v>70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f t="shared" si="1"/>
        <v>0</v>
      </c>
    </row>
    <row r="64" spans="1:7" ht="15">
      <c r="A64" s="14" t="s">
        <v>71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f t="shared" si="1"/>
        <v>0</v>
      </c>
    </row>
    <row r="65" spans="1:7" ht="15">
      <c r="A65" s="14" t="s">
        <v>72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f t="shared" si="1"/>
        <v>0</v>
      </c>
    </row>
    <row r="66" spans="1:7" ht="15">
      <c r="A66" s="14" t="s">
        <v>73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f t="shared" si="1"/>
        <v>0</v>
      </c>
    </row>
    <row r="67" spans="1:7" ht="15">
      <c r="A67" s="14" t="s">
        <v>74</v>
      </c>
      <c r="B67" s="45">
        <v>300000</v>
      </c>
      <c r="C67" s="45">
        <v>1000702.6</v>
      </c>
      <c r="D67" s="45">
        <v>1300702.6</v>
      </c>
      <c r="E67" s="45">
        <v>1268238</v>
      </c>
      <c r="F67" s="45">
        <v>1268238</v>
      </c>
      <c r="G67" s="45">
        <f t="shared" si="1"/>
        <v>32464.600000000093</v>
      </c>
    </row>
    <row r="68" spans="1:7" ht="15">
      <c r="A68" s="14" t="s">
        <v>75</v>
      </c>
      <c r="B68" s="45"/>
      <c r="C68" s="45"/>
      <c r="D68" s="45"/>
      <c r="E68" s="45"/>
      <c r="F68" s="45"/>
      <c r="G68" s="45"/>
    </row>
    <row r="69" spans="1:7" ht="15">
      <c r="A69" s="14" t="s">
        <v>76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f t="shared" si="1"/>
        <v>0</v>
      </c>
    </row>
    <row r="70" spans="1:7" ht="15">
      <c r="A70" s="14" t="s">
        <v>77</v>
      </c>
      <c r="B70" s="45">
        <v>0</v>
      </c>
      <c r="C70" s="45">
        <v>209771203.09</v>
      </c>
      <c r="D70" s="45">
        <v>209771203.09</v>
      </c>
      <c r="E70" s="45">
        <v>0</v>
      </c>
      <c r="F70" s="45">
        <v>0</v>
      </c>
      <c r="G70" s="45">
        <f t="shared" si="1"/>
        <v>209771203.09</v>
      </c>
    </row>
    <row r="71" spans="1:7" ht="15">
      <c r="A71" s="13" t="s">
        <v>78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f t="shared" si="1"/>
        <v>0</v>
      </c>
    </row>
    <row r="72" spans="1:7" ht="15">
      <c r="A72" s="14" t="s">
        <v>79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f t="shared" si="1"/>
        <v>0</v>
      </c>
    </row>
    <row r="73" spans="1:7" ht="15">
      <c r="A73" s="14" t="s">
        <v>80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f t="shared" si="1"/>
        <v>0</v>
      </c>
    </row>
    <row r="74" spans="1:7" ht="15">
      <c r="A74" s="14" t="s">
        <v>81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1"/>
        <v>0</v>
      </c>
    </row>
    <row r="75" spans="1:7" ht="15">
      <c r="A75" s="13" t="s">
        <v>82</v>
      </c>
      <c r="B75" s="45">
        <v>0</v>
      </c>
      <c r="C75" s="45">
        <v>3000000</v>
      </c>
      <c r="D75" s="45">
        <v>3000000</v>
      </c>
      <c r="E75" s="45">
        <v>347069.09</v>
      </c>
      <c r="F75" s="45">
        <v>347069.09</v>
      </c>
      <c r="G75" s="45">
        <f aca="true" t="shared" si="2" ref="G75:G82">D75-E75</f>
        <v>2652930.91</v>
      </c>
    </row>
    <row r="76" spans="1:7" ht="15">
      <c r="A76" s="14" t="s">
        <v>83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f t="shared" si="2"/>
        <v>0</v>
      </c>
    </row>
    <row r="77" spans="1:7" ht="15">
      <c r="A77" s="14" t="s">
        <v>84</v>
      </c>
      <c r="B77" s="45">
        <v>0</v>
      </c>
      <c r="C77" s="45">
        <v>3000000</v>
      </c>
      <c r="D77" s="45">
        <v>3000000</v>
      </c>
      <c r="E77" s="45">
        <v>347069.09</v>
      </c>
      <c r="F77" s="45">
        <v>347069.09</v>
      </c>
      <c r="G77" s="45">
        <f t="shared" si="2"/>
        <v>2652930.91</v>
      </c>
    </row>
    <row r="78" spans="1:7" ht="15">
      <c r="A78" s="14" t="s">
        <v>85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f t="shared" si="2"/>
        <v>0</v>
      </c>
    </row>
    <row r="79" spans="1:7" ht="15">
      <c r="A79" s="14" t="s">
        <v>86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f t="shared" si="2"/>
        <v>0</v>
      </c>
    </row>
    <row r="80" spans="1:7" ht="15">
      <c r="A80" s="14" t="s">
        <v>87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f t="shared" si="2"/>
        <v>0</v>
      </c>
    </row>
    <row r="81" spans="1:7" ht="15">
      <c r="A81" s="14" t="s">
        <v>88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2"/>
        <v>0</v>
      </c>
    </row>
    <row r="82" spans="1:7" ht="15">
      <c r="A82" s="14" t="s">
        <v>89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f t="shared" si="2"/>
        <v>0</v>
      </c>
    </row>
    <row r="83" spans="1:7" ht="15">
      <c r="A83" s="15"/>
      <c r="B83" s="46"/>
      <c r="C83" s="46"/>
      <c r="D83" s="46"/>
      <c r="E83" s="46"/>
      <c r="F83" s="46"/>
      <c r="G83" s="46"/>
    </row>
    <row r="84" spans="1:7" ht="15">
      <c r="A84" s="16" t="s">
        <v>90</v>
      </c>
      <c r="B84" s="44">
        <f>B85+B93+B103+B113+B123+B137+B133+B146+B150</f>
        <v>1544606299.54</v>
      </c>
      <c r="C84" s="44">
        <f aca="true" t="shared" si="3" ref="C84:F84">C85+C93+C103+C113+C123+C137+C133+C146+C150</f>
        <v>302811311.64000005</v>
      </c>
      <c r="D84" s="44">
        <f t="shared" si="3"/>
        <v>1847417611.1799998</v>
      </c>
      <c r="E84" s="44">
        <f t="shared" si="3"/>
        <v>1692176785.86</v>
      </c>
      <c r="F84" s="44">
        <f t="shared" si="3"/>
        <v>1639649218.07</v>
      </c>
      <c r="G84" s="44">
        <f>D84-E84</f>
        <v>155240825.31999993</v>
      </c>
    </row>
    <row r="85" spans="1:7" ht="15">
      <c r="A85" s="13" t="s">
        <v>17</v>
      </c>
      <c r="B85" s="45">
        <v>258394894.99</v>
      </c>
      <c r="C85" s="45">
        <v>6513133.89</v>
      </c>
      <c r="D85" s="45">
        <v>264908028.88</v>
      </c>
      <c r="E85" s="45">
        <v>264908028.88</v>
      </c>
      <c r="F85" s="45">
        <v>247849979.86</v>
      </c>
      <c r="G85" s="45">
        <f>D85-E85</f>
        <v>0</v>
      </c>
    </row>
    <row r="86" spans="1:7" ht="15">
      <c r="A86" s="14" t="s">
        <v>18</v>
      </c>
      <c r="B86" s="45">
        <v>0</v>
      </c>
      <c r="C86" s="45">
        <v>24438453.38</v>
      </c>
      <c r="D86" s="45">
        <v>24438453.38</v>
      </c>
      <c r="E86" s="45">
        <v>24438453.38</v>
      </c>
      <c r="F86" s="45">
        <v>24438453.38</v>
      </c>
      <c r="G86" s="45">
        <f aca="true" t="shared" si="4" ref="G86:G142">D86-E86</f>
        <v>0</v>
      </c>
    </row>
    <row r="87" spans="1:7" ht="15">
      <c r="A87" s="14" t="s">
        <v>19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f t="shared" si="4"/>
        <v>0</v>
      </c>
    </row>
    <row r="88" spans="1:7" ht="15">
      <c r="A88" s="14" t="s">
        <v>20</v>
      </c>
      <c r="B88" s="45">
        <v>0</v>
      </c>
      <c r="C88" s="45">
        <v>953730.97</v>
      </c>
      <c r="D88" s="45">
        <v>953730.97</v>
      </c>
      <c r="E88" s="45">
        <v>953730.97</v>
      </c>
      <c r="F88" s="45">
        <v>953730.97</v>
      </c>
      <c r="G88" s="45">
        <f t="shared" si="4"/>
        <v>0</v>
      </c>
    </row>
    <row r="89" spans="1:7" ht="15">
      <c r="A89" s="14" t="s">
        <v>21</v>
      </c>
      <c r="B89" s="45">
        <v>258394894.99</v>
      </c>
      <c r="C89" s="45">
        <v>-32030242.13</v>
      </c>
      <c r="D89" s="45">
        <v>226364652.86</v>
      </c>
      <c r="E89" s="45">
        <v>226364652.86</v>
      </c>
      <c r="F89" s="45">
        <v>209306603.84</v>
      </c>
      <c r="G89" s="45">
        <f t="shared" si="4"/>
        <v>0</v>
      </c>
    </row>
    <row r="90" spans="1:7" ht="15">
      <c r="A90" s="14" t="s">
        <v>22</v>
      </c>
      <c r="B90" s="45">
        <v>0</v>
      </c>
      <c r="C90" s="45">
        <v>13151191.67</v>
      </c>
      <c r="D90" s="45">
        <v>13151191.67</v>
      </c>
      <c r="E90" s="45">
        <v>13151191.67</v>
      </c>
      <c r="F90" s="45">
        <v>13151191.67</v>
      </c>
      <c r="G90" s="45">
        <f t="shared" si="4"/>
        <v>0</v>
      </c>
    </row>
    <row r="91" spans="1:7" ht="15">
      <c r="A91" s="14" t="s">
        <v>23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f t="shared" si="4"/>
        <v>0</v>
      </c>
    </row>
    <row r="92" spans="1:7" ht="15">
      <c r="A92" s="14" t="s">
        <v>24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f t="shared" si="4"/>
        <v>0</v>
      </c>
    </row>
    <row r="93" spans="1:7" ht="15">
      <c r="A93" s="13" t="s">
        <v>25</v>
      </c>
      <c r="B93" s="45">
        <v>170032521.62</v>
      </c>
      <c r="C93" s="45">
        <v>-26115951.13</v>
      </c>
      <c r="D93" s="45">
        <v>143916570.49</v>
      </c>
      <c r="E93" s="45">
        <v>142217270.46</v>
      </c>
      <c r="F93" s="45">
        <v>141663951.03</v>
      </c>
      <c r="G93" s="45">
        <f t="shared" si="4"/>
        <v>1699300.0300000012</v>
      </c>
    </row>
    <row r="94" spans="1:7" ht="15">
      <c r="A94" s="14" t="s">
        <v>26</v>
      </c>
      <c r="B94" s="45">
        <v>0</v>
      </c>
      <c r="C94" s="45">
        <v>35800</v>
      </c>
      <c r="D94" s="45">
        <v>35800</v>
      </c>
      <c r="E94" s="45">
        <v>34719.28</v>
      </c>
      <c r="F94" s="45">
        <v>34719.28</v>
      </c>
      <c r="G94" s="45">
        <f t="shared" si="4"/>
        <v>1080.7200000000012</v>
      </c>
    </row>
    <row r="95" spans="1:7" ht="15">
      <c r="A95" s="14" t="s">
        <v>27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f t="shared" si="4"/>
        <v>0</v>
      </c>
    </row>
    <row r="96" spans="1:7" ht="15">
      <c r="A96" s="14" t="s">
        <v>28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f t="shared" si="4"/>
        <v>0</v>
      </c>
    </row>
    <row r="97" spans="1:7" ht="15">
      <c r="A97" s="14" t="s">
        <v>29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f t="shared" si="4"/>
        <v>0</v>
      </c>
    </row>
    <row r="98" spans="1:7" ht="15">
      <c r="A98" s="17" t="s">
        <v>30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f t="shared" si="4"/>
        <v>0</v>
      </c>
    </row>
    <row r="99" spans="1:7" ht="15">
      <c r="A99" s="14" t="s">
        <v>31</v>
      </c>
      <c r="B99" s="45">
        <v>148648572.5</v>
      </c>
      <c r="C99" s="45">
        <v>-27401059.04</v>
      </c>
      <c r="D99" s="45">
        <v>121247513.46</v>
      </c>
      <c r="E99" s="45">
        <v>121247513.46</v>
      </c>
      <c r="F99" s="45">
        <v>120694194.03</v>
      </c>
      <c r="G99" s="45">
        <f t="shared" si="4"/>
        <v>0</v>
      </c>
    </row>
    <row r="100" spans="1:7" ht="15">
      <c r="A100" s="14" t="s">
        <v>32</v>
      </c>
      <c r="B100" s="45">
        <v>0</v>
      </c>
      <c r="C100" s="45">
        <v>12372343.39</v>
      </c>
      <c r="D100" s="45">
        <v>12372343.39</v>
      </c>
      <c r="E100" s="45">
        <v>11501719.39</v>
      </c>
      <c r="F100" s="45">
        <v>11501719.39</v>
      </c>
      <c r="G100" s="45">
        <f t="shared" si="4"/>
        <v>870624</v>
      </c>
    </row>
    <row r="101" spans="1:7" ht="15">
      <c r="A101" s="14" t="s">
        <v>33</v>
      </c>
      <c r="B101" s="45">
        <v>21383949.12</v>
      </c>
      <c r="C101" s="45">
        <v>-11123035.48</v>
      </c>
      <c r="D101" s="45">
        <v>10260913.64</v>
      </c>
      <c r="E101" s="45">
        <v>9433318.33</v>
      </c>
      <c r="F101" s="45">
        <v>9433318.33</v>
      </c>
      <c r="G101" s="45">
        <f t="shared" si="4"/>
        <v>827595.3100000005</v>
      </c>
    </row>
    <row r="102" spans="1:7" ht="15">
      <c r="A102" s="14" t="s">
        <v>34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4"/>
        <v>0</v>
      </c>
    </row>
    <row r="103" spans="1:7" ht="15">
      <c r="A103" s="13" t="s">
        <v>35</v>
      </c>
      <c r="B103" s="45">
        <v>357038327.76</v>
      </c>
      <c r="C103" s="45">
        <v>32773917.69</v>
      </c>
      <c r="D103" s="45">
        <v>389812245.45</v>
      </c>
      <c r="E103" s="45">
        <v>389567206.11</v>
      </c>
      <c r="F103" s="45">
        <v>389287523.89</v>
      </c>
      <c r="G103" s="45">
        <f t="shared" si="4"/>
        <v>245039.33999997377</v>
      </c>
    </row>
    <row r="104" spans="1:7" ht="15">
      <c r="A104" s="14" t="s">
        <v>36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 t="shared" si="4"/>
        <v>0</v>
      </c>
    </row>
    <row r="105" spans="1:7" ht="15">
      <c r="A105" s="14" t="s">
        <v>37</v>
      </c>
      <c r="B105" s="45">
        <v>6214857.3</v>
      </c>
      <c r="C105" s="45">
        <v>-1213962.37</v>
      </c>
      <c r="D105" s="45">
        <v>5000894.93</v>
      </c>
      <c r="E105" s="45">
        <v>5000894.93</v>
      </c>
      <c r="F105" s="45">
        <v>5000894.93</v>
      </c>
      <c r="G105" s="45">
        <f t="shared" si="4"/>
        <v>0</v>
      </c>
    </row>
    <row r="106" spans="1:7" ht="15">
      <c r="A106" s="14" t="s">
        <v>38</v>
      </c>
      <c r="B106" s="45">
        <v>8816050.88</v>
      </c>
      <c r="C106" s="45">
        <v>8949792.91</v>
      </c>
      <c r="D106" s="45">
        <v>17765843.79</v>
      </c>
      <c r="E106" s="45">
        <v>17658866.37</v>
      </c>
      <c r="F106" s="45">
        <v>17658866.37</v>
      </c>
      <c r="G106" s="45">
        <f t="shared" si="4"/>
        <v>106977.41999999806</v>
      </c>
    </row>
    <row r="107" spans="1:7" ht="15">
      <c r="A107" s="14" t="s">
        <v>39</v>
      </c>
      <c r="B107" s="45">
        <v>13982592</v>
      </c>
      <c r="C107" s="45">
        <v>-751879.06</v>
      </c>
      <c r="D107" s="45">
        <v>13230712.94</v>
      </c>
      <c r="E107" s="45">
        <v>13230712.94</v>
      </c>
      <c r="F107" s="45">
        <v>13230712.94</v>
      </c>
      <c r="G107" s="45">
        <f t="shared" si="4"/>
        <v>0</v>
      </c>
    </row>
    <row r="108" spans="1:7" ht="15">
      <c r="A108" s="14" t="s">
        <v>40</v>
      </c>
      <c r="B108" s="45">
        <v>323485364.79</v>
      </c>
      <c r="C108" s="45">
        <v>28821225.78</v>
      </c>
      <c r="D108" s="45">
        <v>352306590.57</v>
      </c>
      <c r="E108" s="45">
        <v>352278528.65</v>
      </c>
      <c r="F108" s="45">
        <v>351998846.43</v>
      </c>
      <c r="G108" s="45">
        <f t="shared" si="4"/>
        <v>28061.92000001669</v>
      </c>
    </row>
    <row r="109" spans="1:7" ht="15">
      <c r="A109" s="14" t="s">
        <v>41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f t="shared" si="4"/>
        <v>0</v>
      </c>
    </row>
    <row r="110" spans="1:7" ht="15">
      <c r="A110" s="14" t="s">
        <v>42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f t="shared" si="4"/>
        <v>0</v>
      </c>
    </row>
    <row r="111" spans="1:7" ht="15">
      <c r="A111" s="14" t="s">
        <v>43</v>
      </c>
      <c r="B111" s="45">
        <v>0</v>
      </c>
      <c r="C111" s="45">
        <v>110000</v>
      </c>
      <c r="D111" s="45">
        <v>110000</v>
      </c>
      <c r="E111" s="45">
        <v>0</v>
      </c>
      <c r="F111" s="45">
        <v>0</v>
      </c>
      <c r="G111" s="45">
        <f t="shared" si="4"/>
        <v>110000</v>
      </c>
    </row>
    <row r="112" spans="1:7" ht="15">
      <c r="A112" s="14" t="s">
        <v>44</v>
      </c>
      <c r="B112" s="45">
        <v>4539462.79</v>
      </c>
      <c r="C112" s="45">
        <v>-3141259.57</v>
      </c>
      <c r="D112" s="45">
        <v>1398203.22</v>
      </c>
      <c r="E112" s="45">
        <v>1398203.22</v>
      </c>
      <c r="F112" s="45">
        <v>1398203.22</v>
      </c>
      <c r="G112" s="45">
        <f t="shared" si="4"/>
        <v>0</v>
      </c>
    </row>
    <row r="113" spans="1:7" ht="15">
      <c r="A113" s="13" t="s">
        <v>45</v>
      </c>
      <c r="B113" s="45">
        <v>186621211.73</v>
      </c>
      <c r="C113" s="45">
        <v>16610050.17</v>
      </c>
      <c r="D113" s="45">
        <v>203231261.9</v>
      </c>
      <c r="E113" s="45">
        <v>196597888.16</v>
      </c>
      <c r="F113" s="45">
        <v>196597888.16</v>
      </c>
      <c r="G113" s="45">
        <f t="shared" si="4"/>
        <v>6633373.74000001</v>
      </c>
    </row>
    <row r="114" spans="1:7" ht="15">
      <c r="A114" s="14" t="s">
        <v>46</v>
      </c>
      <c r="B114" s="45">
        <v>14326698.61</v>
      </c>
      <c r="C114" s="45">
        <v>-5982640.01</v>
      </c>
      <c r="D114" s="45">
        <v>8344058.6</v>
      </c>
      <c r="E114" s="45">
        <v>8344058.6</v>
      </c>
      <c r="F114" s="45">
        <v>8344058.6</v>
      </c>
      <c r="G114" s="45">
        <f t="shared" si="4"/>
        <v>0</v>
      </c>
    </row>
    <row r="115" spans="1:7" ht="15">
      <c r="A115" s="14" t="s">
        <v>47</v>
      </c>
      <c r="B115" s="45">
        <v>172294513.12</v>
      </c>
      <c r="C115" s="45">
        <v>8106073.98</v>
      </c>
      <c r="D115" s="45">
        <v>180400587.1</v>
      </c>
      <c r="E115" s="45">
        <v>176729949.29</v>
      </c>
      <c r="F115" s="45">
        <v>176729949.29</v>
      </c>
      <c r="G115" s="45">
        <f t="shared" si="4"/>
        <v>3670637.8100000024</v>
      </c>
    </row>
    <row r="116" spans="1:7" ht="15">
      <c r="A116" s="14" t="s">
        <v>48</v>
      </c>
      <c r="B116" s="45">
        <v>0</v>
      </c>
      <c r="C116" s="45">
        <v>1390000</v>
      </c>
      <c r="D116" s="45">
        <v>1390000</v>
      </c>
      <c r="E116" s="45">
        <v>999999.96</v>
      </c>
      <c r="F116" s="45">
        <v>999999.96</v>
      </c>
      <c r="G116" s="45">
        <f t="shared" si="4"/>
        <v>390000.04000000004</v>
      </c>
    </row>
    <row r="117" spans="1:7" ht="15">
      <c r="A117" s="14" t="s">
        <v>49</v>
      </c>
      <c r="B117" s="45">
        <v>0</v>
      </c>
      <c r="C117" s="45">
        <v>13096616.2</v>
      </c>
      <c r="D117" s="45">
        <v>13096616.2</v>
      </c>
      <c r="E117" s="45">
        <v>10523880.31</v>
      </c>
      <c r="F117" s="45">
        <v>10523880.31</v>
      </c>
      <c r="G117" s="45">
        <f t="shared" si="4"/>
        <v>2572735.8899999987</v>
      </c>
    </row>
    <row r="118" spans="1:7" ht="15">
      <c r="A118" s="14" t="s">
        <v>50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4"/>
        <v>0</v>
      </c>
    </row>
    <row r="119" spans="1:7" ht="15">
      <c r="A119" s="14" t="s">
        <v>51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4"/>
        <v>0</v>
      </c>
    </row>
    <row r="120" spans="1:7" ht="15">
      <c r="A120" s="14" t="s">
        <v>52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f t="shared" si="4"/>
        <v>0</v>
      </c>
    </row>
    <row r="121" spans="1:7" ht="15">
      <c r="A121" s="14" t="s">
        <v>53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4"/>
        <v>0</v>
      </c>
    </row>
    <row r="122" spans="1:7" ht="15">
      <c r="A122" s="14" t="s">
        <v>54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4"/>
        <v>0</v>
      </c>
    </row>
    <row r="123" spans="1:7" ht="15">
      <c r="A123" s="13" t="s">
        <v>55</v>
      </c>
      <c r="B123" s="45">
        <v>25319794</v>
      </c>
      <c r="C123" s="45">
        <v>29309737.35</v>
      </c>
      <c r="D123" s="45">
        <v>54629531.35</v>
      </c>
      <c r="E123" s="45">
        <v>19459982.38</v>
      </c>
      <c r="F123" s="45">
        <v>19459982.38</v>
      </c>
      <c r="G123" s="45">
        <f t="shared" si="4"/>
        <v>35169548.97</v>
      </c>
    </row>
    <row r="124" spans="1:7" ht="15">
      <c r="A124" s="14" t="s">
        <v>56</v>
      </c>
      <c r="B124" s="45">
        <v>0</v>
      </c>
      <c r="C124" s="45">
        <v>80000</v>
      </c>
      <c r="D124" s="45">
        <v>80000</v>
      </c>
      <c r="E124" s="45">
        <v>56364.4</v>
      </c>
      <c r="F124" s="45">
        <v>56364.4</v>
      </c>
      <c r="G124" s="45">
        <f t="shared" si="4"/>
        <v>23635.6</v>
      </c>
    </row>
    <row r="125" spans="1:7" ht="15">
      <c r="A125" s="14" t="s">
        <v>57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f t="shared" si="4"/>
        <v>0</v>
      </c>
    </row>
    <row r="126" spans="1:7" ht="15">
      <c r="A126" s="14" t="s">
        <v>58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f t="shared" si="4"/>
        <v>0</v>
      </c>
    </row>
    <row r="127" spans="1:7" ht="15">
      <c r="A127" s="14" t="s">
        <v>59</v>
      </c>
      <c r="B127" s="45">
        <v>20000000</v>
      </c>
      <c r="C127" s="45">
        <v>-4468280</v>
      </c>
      <c r="D127" s="45">
        <v>15531720</v>
      </c>
      <c r="E127" s="45">
        <v>15531720</v>
      </c>
      <c r="F127" s="45">
        <v>15531720</v>
      </c>
      <c r="G127" s="45">
        <f t="shared" si="4"/>
        <v>0</v>
      </c>
    </row>
    <row r="128" spans="1:7" ht="15">
      <c r="A128" s="14" t="s">
        <v>60</v>
      </c>
      <c r="B128" s="45">
        <v>0</v>
      </c>
      <c r="C128" s="45">
        <v>4017811.35</v>
      </c>
      <c r="D128" s="45">
        <v>4017811.35</v>
      </c>
      <c r="E128" s="45">
        <v>3871897.98</v>
      </c>
      <c r="F128" s="45">
        <v>3871897.98</v>
      </c>
      <c r="G128" s="45">
        <f t="shared" si="4"/>
        <v>145913.3700000001</v>
      </c>
    </row>
    <row r="129" spans="1:7" ht="15">
      <c r="A129" s="14" t="s">
        <v>61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f t="shared" si="4"/>
        <v>0</v>
      </c>
    </row>
    <row r="130" spans="1:7" ht="15">
      <c r="A130" s="14" t="s">
        <v>62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f t="shared" si="4"/>
        <v>0</v>
      </c>
    </row>
    <row r="131" spans="1:7" ht="15">
      <c r="A131" s="14" t="s">
        <v>63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si="4"/>
        <v>0</v>
      </c>
    </row>
    <row r="132" spans="1:7" ht="15">
      <c r="A132" s="14" t="s">
        <v>64</v>
      </c>
      <c r="B132" s="45">
        <v>5319794</v>
      </c>
      <c r="C132" s="45">
        <v>29680206</v>
      </c>
      <c r="D132" s="45">
        <v>35000000</v>
      </c>
      <c r="E132" s="45">
        <v>0</v>
      </c>
      <c r="F132" s="45">
        <v>0</v>
      </c>
      <c r="G132" s="45">
        <f t="shared" si="4"/>
        <v>35000000</v>
      </c>
    </row>
    <row r="133" spans="1:7" ht="15">
      <c r="A133" s="13" t="s">
        <v>65</v>
      </c>
      <c r="B133" s="45">
        <v>359179692</v>
      </c>
      <c r="C133" s="45">
        <v>280297033.55</v>
      </c>
      <c r="D133" s="45">
        <v>639476725.55</v>
      </c>
      <c r="E133" s="45">
        <v>527983162.31</v>
      </c>
      <c r="F133" s="45">
        <v>493346645.19</v>
      </c>
      <c r="G133" s="45">
        <f t="shared" si="4"/>
        <v>111493563.23999995</v>
      </c>
    </row>
    <row r="134" spans="1:7" ht="15">
      <c r="A134" s="14" t="s">
        <v>66</v>
      </c>
      <c r="B134" s="45">
        <v>222579692</v>
      </c>
      <c r="C134" s="45">
        <v>299290809.49</v>
      </c>
      <c r="D134" s="45">
        <v>521870501.49</v>
      </c>
      <c r="E134" s="45">
        <v>458871074.53</v>
      </c>
      <c r="F134" s="45">
        <v>432757364.47</v>
      </c>
      <c r="G134" s="45">
        <f t="shared" si="4"/>
        <v>62999426.96000004</v>
      </c>
    </row>
    <row r="135" spans="1:7" ht="15">
      <c r="A135" s="14" t="s">
        <v>67</v>
      </c>
      <c r="B135" s="45">
        <v>136600000</v>
      </c>
      <c r="C135" s="45">
        <v>-18993775.94</v>
      </c>
      <c r="D135" s="45">
        <v>117606224.06</v>
      </c>
      <c r="E135" s="45">
        <v>69112087.78</v>
      </c>
      <c r="F135" s="45">
        <v>60589280.72</v>
      </c>
      <c r="G135" s="45">
        <f t="shared" si="4"/>
        <v>48494136.28</v>
      </c>
    </row>
    <row r="136" spans="1:7" ht="15">
      <c r="A136" s="14" t="s">
        <v>68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4"/>
        <v>0</v>
      </c>
    </row>
    <row r="137" spans="1:7" ht="15">
      <c r="A137" s="13" t="s">
        <v>69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f t="shared" si="4"/>
        <v>0</v>
      </c>
    </row>
    <row r="138" spans="1:7" ht="15">
      <c r="A138" s="14" t="s">
        <v>70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 t="shared" si="4"/>
        <v>0</v>
      </c>
    </row>
    <row r="139" spans="1:7" ht="15">
      <c r="A139" s="14" t="s">
        <v>71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f t="shared" si="4"/>
        <v>0</v>
      </c>
    </row>
    <row r="140" spans="1:7" ht="15">
      <c r="A140" s="14" t="s">
        <v>72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4"/>
        <v>0</v>
      </c>
    </row>
    <row r="141" spans="1:7" ht="15">
      <c r="A141" s="14" t="s">
        <v>73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4"/>
        <v>0</v>
      </c>
    </row>
    <row r="142" spans="1:7" ht="15">
      <c r="A142" s="14" t="s">
        <v>74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si="4"/>
        <v>0</v>
      </c>
    </row>
    <row r="143" spans="1:7" ht="15">
      <c r="A143" s="14" t="s">
        <v>75</v>
      </c>
      <c r="B143" s="45"/>
      <c r="C143" s="45"/>
      <c r="D143" s="45"/>
      <c r="E143" s="45"/>
      <c r="F143" s="45"/>
      <c r="G143" s="45"/>
    </row>
    <row r="144" spans="1:7" ht="15">
      <c r="A144" s="14" t="s">
        <v>76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>D144-E144</f>
        <v>0</v>
      </c>
    </row>
    <row r="145" spans="1:7" ht="15">
      <c r="A145" s="14" t="s">
        <v>77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f aca="true" t="shared" si="5" ref="G145:G157">D145-E145</f>
        <v>0</v>
      </c>
    </row>
    <row r="146" spans="1:7" ht="15">
      <c r="A146" s="13" t="s">
        <v>78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f t="shared" si="5"/>
        <v>0</v>
      </c>
    </row>
    <row r="147" spans="1:7" ht="15">
      <c r="A147" s="14" t="s">
        <v>79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f t="shared" si="5"/>
        <v>0</v>
      </c>
    </row>
    <row r="148" spans="1:7" ht="15">
      <c r="A148" s="14" t="s">
        <v>80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si="5"/>
        <v>0</v>
      </c>
    </row>
    <row r="149" spans="1:7" ht="15">
      <c r="A149" s="14" t="s">
        <v>81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5"/>
        <v>0</v>
      </c>
    </row>
    <row r="150" spans="1:7" ht="15">
      <c r="A150" s="13" t="s">
        <v>82</v>
      </c>
      <c r="B150" s="45">
        <v>188019857.44</v>
      </c>
      <c r="C150" s="45">
        <v>-36576609.88</v>
      </c>
      <c r="D150" s="45">
        <v>151443247.56</v>
      </c>
      <c r="E150" s="45">
        <v>151443247.56</v>
      </c>
      <c r="F150" s="45">
        <v>151443247.56</v>
      </c>
      <c r="G150" s="45">
        <f t="shared" si="5"/>
        <v>0</v>
      </c>
    </row>
    <row r="151" spans="1:7" ht="15">
      <c r="A151" s="14" t="s">
        <v>83</v>
      </c>
      <c r="B151" s="45">
        <v>75512578.02</v>
      </c>
      <c r="C151" s="45">
        <v>0</v>
      </c>
      <c r="D151" s="45">
        <v>75512578.02</v>
      </c>
      <c r="E151" s="45">
        <v>75512578.02</v>
      </c>
      <c r="F151" s="45">
        <v>75512578.02</v>
      </c>
      <c r="G151" s="45">
        <f t="shared" si="5"/>
        <v>0</v>
      </c>
    </row>
    <row r="152" spans="1:7" ht="15">
      <c r="A152" s="14" t="s">
        <v>84</v>
      </c>
      <c r="B152" s="45">
        <v>110405199.42</v>
      </c>
      <c r="C152" s="45">
        <v>-35377000</v>
      </c>
      <c r="D152" s="45">
        <v>75028199.42</v>
      </c>
      <c r="E152" s="45">
        <v>75028199.42</v>
      </c>
      <c r="F152" s="45">
        <v>75028199.42</v>
      </c>
      <c r="G152" s="45">
        <f t="shared" si="5"/>
        <v>0</v>
      </c>
    </row>
    <row r="153" spans="1:7" ht="15">
      <c r="A153" s="14" t="s">
        <v>85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5"/>
        <v>0</v>
      </c>
    </row>
    <row r="154" spans="1:7" ht="15">
      <c r="A154" s="17" t="s">
        <v>86</v>
      </c>
      <c r="B154" s="45">
        <v>102080</v>
      </c>
      <c r="C154" s="45">
        <v>-13132.82</v>
      </c>
      <c r="D154" s="45">
        <v>88947.18</v>
      </c>
      <c r="E154" s="45">
        <v>88947.18</v>
      </c>
      <c r="F154" s="45">
        <v>88947.18</v>
      </c>
      <c r="G154" s="45">
        <f t="shared" si="5"/>
        <v>0</v>
      </c>
    </row>
    <row r="155" spans="1:7" ht="15">
      <c r="A155" s="14" t="s">
        <v>87</v>
      </c>
      <c r="B155" s="45">
        <v>2000000</v>
      </c>
      <c r="C155" s="45">
        <v>-1186477.06</v>
      </c>
      <c r="D155" s="45">
        <v>813522.94</v>
      </c>
      <c r="E155" s="45">
        <v>813522.94</v>
      </c>
      <c r="F155" s="45">
        <v>813522.94</v>
      </c>
      <c r="G155" s="45">
        <f t="shared" si="5"/>
        <v>0</v>
      </c>
    </row>
    <row r="156" spans="1:7" ht="15">
      <c r="A156" s="14" t="s">
        <v>88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5"/>
        <v>0</v>
      </c>
    </row>
    <row r="157" spans="1:7" ht="15">
      <c r="A157" s="14" t="s">
        <v>89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5"/>
        <v>0</v>
      </c>
    </row>
    <row r="158" spans="1:7" ht="15">
      <c r="A158" s="18"/>
      <c r="B158" s="46"/>
      <c r="C158" s="46"/>
      <c r="D158" s="46"/>
      <c r="E158" s="46"/>
      <c r="F158" s="46"/>
      <c r="G158" s="46"/>
    </row>
    <row r="159" spans="1:7" ht="15">
      <c r="A159" s="19" t="s">
        <v>91</v>
      </c>
      <c r="B159" s="44">
        <f>B84+B9</f>
        <v>6007411164.440001</v>
      </c>
      <c r="C159" s="44">
        <f aca="true" t="shared" si="6" ref="C159:F159">C84+C9</f>
        <v>1370410830.4900002</v>
      </c>
      <c r="D159" s="44">
        <f t="shared" si="6"/>
        <v>7377821994.929998</v>
      </c>
      <c r="E159" s="44">
        <f t="shared" si="6"/>
        <v>6379692751.67</v>
      </c>
      <c r="F159" s="44">
        <f t="shared" si="6"/>
        <v>6286038790.85</v>
      </c>
      <c r="G159" s="44">
        <f>D159-E159</f>
        <v>998129243.2599983</v>
      </c>
    </row>
    <row r="160" spans="1:7" ht="15">
      <c r="A160" s="20"/>
      <c r="B160" s="21"/>
      <c r="C160" s="21"/>
      <c r="D160" s="21"/>
      <c r="E160" s="21"/>
      <c r="F160" s="21"/>
      <c r="G160" s="21"/>
    </row>
    <row r="161" spans="1:7" ht="15">
      <c r="A161" s="55"/>
      <c r="B161" s="56"/>
      <c r="C161" s="56"/>
      <c r="D161" s="56"/>
      <c r="E161" s="56"/>
      <c r="F161" s="56"/>
      <c r="G161" s="56"/>
    </row>
    <row r="162" spans="1:7" ht="15">
      <c r="A162" s="55"/>
      <c r="B162" s="56"/>
      <c r="C162" s="56"/>
      <c r="D162" s="56"/>
      <c r="E162" s="56"/>
      <c r="F162" s="56"/>
      <c r="G162" s="56"/>
    </row>
    <row r="163" spans="1:7" ht="15">
      <c r="A163" s="55"/>
      <c r="B163" s="56"/>
      <c r="C163" s="56"/>
      <c r="D163" s="56"/>
      <c r="E163" s="56"/>
      <c r="F163" s="56"/>
      <c r="G163" s="56"/>
    </row>
    <row r="164" spans="1:7" ht="15">
      <c r="A164" s="55"/>
      <c r="B164" s="56"/>
      <c r="C164" s="56"/>
      <c r="D164" s="56"/>
      <c r="E164" s="56"/>
      <c r="F164" s="56"/>
      <c r="G164" s="56"/>
    </row>
    <row r="165" spans="1:7" ht="15">
      <c r="A165" s="55"/>
      <c r="B165" s="56"/>
      <c r="C165" s="56"/>
      <c r="D165" s="56"/>
      <c r="E165" s="56"/>
      <c r="F165" s="56"/>
      <c r="G165" s="56"/>
    </row>
    <row r="166" spans="1:7" ht="15">
      <c r="A166" s="55"/>
      <c r="B166" s="56"/>
      <c r="C166" s="56"/>
      <c r="D166" s="56"/>
      <c r="E166" s="56"/>
      <c r="F166" s="56"/>
      <c r="G166" s="56"/>
    </row>
    <row r="167" spans="1:7" ht="15">
      <c r="A167" s="55"/>
      <c r="B167" s="56"/>
      <c r="C167" s="56"/>
      <c r="D167" s="56"/>
      <c r="E167" s="56"/>
      <c r="F167" s="56"/>
      <c r="G167" s="56"/>
    </row>
    <row r="168" spans="1:7" ht="15">
      <c r="A168" s="55"/>
      <c r="B168" s="56"/>
      <c r="C168" s="56"/>
      <c r="D168" s="56"/>
      <c r="E168" s="56"/>
      <c r="F168" s="56"/>
      <c r="G168" s="56"/>
    </row>
    <row r="169" spans="1:7" ht="15">
      <c r="A169" s="55"/>
      <c r="B169" s="56"/>
      <c r="C169" s="56"/>
      <c r="D169" s="56"/>
      <c r="E169" s="56"/>
      <c r="F169" s="56"/>
      <c r="G169" s="56"/>
    </row>
    <row r="170" spans="1:7" ht="15">
      <c r="A170" s="55"/>
      <c r="B170" s="56"/>
      <c r="C170" s="56"/>
      <c r="D170" s="56"/>
      <c r="E170" s="56"/>
      <c r="F170" s="56"/>
      <c r="G170" s="56"/>
    </row>
    <row r="171" spans="1:7" ht="15">
      <c r="A171" s="55"/>
      <c r="B171" s="56"/>
      <c r="C171" s="56"/>
      <c r="D171" s="56"/>
      <c r="E171" s="56"/>
      <c r="F171" s="56"/>
      <c r="G171" s="56"/>
    </row>
    <row r="172" spans="1:7" ht="15">
      <c r="A172" s="55"/>
      <c r="B172" s="56"/>
      <c r="C172" s="56"/>
      <c r="D172" s="56"/>
      <c r="E172" s="56"/>
      <c r="F172" s="56"/>
      <c r="G172" s="56"/>
    </row>
    <row r="173" spans="1:7" ht="15">
      <c r="A173" s="55"/>
      <c r="B173" s="56"/>
      <c r="C173" s="56"/>
      <c r="D173" s="56"/>
      <c r="E173" s="56"/>
      <c r="F173" s="56"/>
      <c r="G173" s="56"/>
    </row>
    <row r="174" spans="1:7" ht="15">
      <c r="A174" s="55"/>
      <c r="B174" s="56"/>
      <c r="C174" s="56"/>
      <c r="D174" s="56"/>
      <c r="E174" s="56"/>
      <c r="F174" s="56"/>
      <c r="G174" s="56"/>
    </row>
    <row r="175" spans="1:7" ht="15">
      <c r="A175" s="55"/>
      <c r="B175" s="56"/>
      <c r="C175" s="56"/>
      <c r="D175" s="56"/>
      <c r="E175" s="56"/>
      <c r="F175" s="56"/>
      <c r="G175" s="56"/>
    </row>
    <row r="176" spans="1:7" ht="15">
      <c r="A176" s="55"/>
      <c r="B176" s="56"/>
      <c r="C176" s="56"/>
      <c r="D176" s="56"/>
      <c r="E176" s="56"/>
      <c r="F176" s="56"/>
      <c r="G176" s="56"/>
    </row>
    <row r="177" spans="1:7" ht="15">
      <c r="A177" s="55"/>
      <c r="B177" s="56"/>
      <c r="C177" s="56"/>
      <c r="D177" s="56"/>
      <c r="E177" s="56"/>
      <c r="F177" s="56"/>
      <c r="G177" s="56"/>
    </row>
    <row r="178" spans="1:7" ht="15">
      <c r="A178" s="55"/>
      <c r="B178" s="56"/>
      <c r="C178" s="56"/>
      <c r="D178" s="56"/>
      <c r="E178" s="56"/>
      <c r="F178" s="56"/>
      <c r="G178" s="56"/>
    </row>
    <row r="179" spans="1:7" ht="15">
      <c r="A179" s="55"/>
      <c r="B179" s="56"/>
      <c r="C179" s="56"/>
      <c r="D179" s="56"/>
      <c r="E179" s="56"/>
      <c r="F179" s="56"/>
      <c r="G179" s="56"/>
    </row>
    <row r="180" spans="1:7" ht="15">
      <c r="A180" s="55"/>
      <c r="B180" s="56"/>
      <c r="C180" s="56"/>
      <c r="D180" s="56"/>
      <c r="E180" s="56"/>
      <c r="F180" s="56"/>
      <c r="G180" s="56"/>
    </row>
    <row r="181" spans="1:7" ht="15">
      <c r="A181" s="55"/>
      <c r="B181" s="56"/>
      <c r="C181" s="56"/>
      <c r="D181" s="56"/>
      <c r="E181" s="56"/>
      <c r="F181" s="56"/>
      <c r="G181" s="56"/>
    </row>
    <row r="188" ht="15">
      <c r="E188"/>
    </row>
    <row r="189" spans="1:5" ht="15">
      <c r="A189" s="8"/>
      <c r="B189" s="8"/>
      <c r="C189" s="9"/>
      <c r="D189" s="9"/>
      <c r="E189" s="9"/>
    </row>
    <row r="190" spans="1:5" ht="15">
      <c r="A190" s="10" t="s">
        <v>4</v>
      </c>
      <c r="B190" s="8"/>
      <c r="C190" s="60" t="s">
        <v>5</v>
      </c>
      <c r="D190" s="60"/>
      <c r="E190" s="60"/>
    </row>
    <row r="191" spans="1:5" ht="15" customHeight="1">
      <c r="A191" s="11" t="s">
        <v>6</v>
      </c>
      <c r="B191" s="8"/>
      <c r="C191" s="60" t="s">
        <v>157</v>
      </c>
      <c r="D191" s="60"/>
      <c r="E191" s="60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190:E190"/>
    <mergeCell ref="C191:E191"/>
  </mergeCells>
  <printOptions/>
  <pageMargins left="0.25" right="0.25" top="0.75" bottom="0.75" header="0.3" footer="0.3"/>
  <pageSetup fitToHeight="0" fitToWidth="1" horizontalDpi="600" verticalDpi="600" orientation="portrait" scale="57" r:id="rId2"/>
  <ignoredErrors>
    <ignoredError sqref="B9:G16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showGridLines="0" zoomScaleSheetLayoutView="100" workbookViewId="0" topLeftCell="A1">
      <selection activeCell="D20" sqref="D20"/>
    </sheetView>
  </sheetViews>
  <sheetFormatPr defaultColWidth="11.421875" defaultRowHeight="15"/>
  <cols>
    <col min="1" max="1" width="65.00390625" style="0" customWidth="1"/>
    <col min="2" max="6" width="20.7109375" style="0" customWidth="1"/>
    <col min="7" max="7" width="18.28125" style="0" customWidth="1"/>
  </cols>
  <sheetData>
    <row r="1" spans="1:7" ht="21" customHeight="1">
      <c r="A1" s="62" t="s">
        <v>92</v>
      </c>
      <c r="B1" s="62"/>
      <c r="C1" s="62"/>
      <c r="D1" s="62"/>
      <c r="E1" s="62"/>
      <c r="F1" s="62"/>
      <c r="G1" s="62"/>
    </row>
    <row r="2" spans="1:7" ht="15">
      <c r="A2" s="73" t="s">
        <v>156</v>
      </c>
      <c r="B2" s="74"/>
      <c r="C2" s="74"/>
      <c r="D2" s="74"/>
      <c r="E2" s="74"/>
      <c r="F2" s="74"/>
      <c r="G2" s="75"/>
    </row>
    <row r="3" spans="1:7" ht="15">
      <c r="A3" s="76" t="s">
        <v>8</v>
      </c>
      <c r="B3" s="77"/>
      <c r="C3" s="77"/>
      <c r="D3" s="77"/>
      <c r="E3" s="77"/>
      <c r="F3" s="77"/>
      <c r="G3" s="78"/>
    </row>
    <row r="4" spans="1:7" ht="15">
      <c r="A4" s="76" t="s">
        <v>93</v>
      </c>
      <c r="B4" s="77"/>
      <c r="C4" s="77"/>
      <c r="D4" s="77"/>
      <c r="E4" s="77"/>
      <c r="F4" s="77"/>
      <c r="G4" s="78"/>
    </row>
    <row r="5" spans="1:7" ht="15">
      <c r="A5" s="79" t="s">
        <v>229</v>
      </c>
      <c r="B5" s="80"/>
      <c r="C5" s="80"/>
      <c r="D5" s="80"/>
      <c r="E5" s="80"/>
      <c r="F5" s="80"/>
      <c r="G5" s="81"/>
    </row>
    <row r="6" spans="1:7" ht="15">
      <c r="A6" s="67" t="s">
        <v>0</v>
      </c>
      <c r="B6" s="68"/>
      <c r="C6" s="68"/>
      <c r="D6" s="68"/>
      <c r="E6" s="68"/>
      <c r="F6" s="68"/>
      <c r="G6" s="69"/>
    </row>
    <row r="7" spans="1:7" ht="15">
      <c r="A7" s="70" t="s">
        <v>1</v>
      </c>
      <c r="B7" s="71" t="s">
        <v>10</v>
      </c>
      <c r="C7" s="71"/>
      <c r="D7" s="71"/>
      <c r="E7" s="71"/>
      <c r="F7" s="71"/>
      <c r="G7" s="72" t="s">
        <v>11</v>
      </c>
    </row>
    <row r="8" spans="1:7" ht="30">
      <c r="A8" s="61"/>
      <c r="B8" s="47" t="s">
        <v>12</v>
      </c>
      <c r="C8" s="48" t="s">
        <v>94</v>
      </c>
      <c r="D8" s="47" t="s">
        <v>95</v>
      </c>
      <c r="E8" s="47" t="s">
        <v>2</v>
      </c>
      <c r="F8" s="47" t="s">
        <v>3</v>
      </c>
      <c r="G8" s="57"/>
    </row>
    <row r="9" spans="1:7" ht="15">
      <c r="A9" s="23" t="s">
        <v>96</v>
      </c>
      <c r="B9" s="49">
        <f>SUM(B11:B82)</f>
        <v>4462804864.900002</v>
      </c>
      <c r="C9" s="49">
        <f>SUM(C11:C82)</f>
        <v>1067599518.8499999</v>
      </c>
      <c r="D9" s="49">
        <f>SUM(D11:D82)</f>
        <v>5530404383.749997</v>
      </c>
      <c r="E9" s="49">
        <f>SUM(E11:E82)</f>
        <v>4687515965.81</v>
      </c>
      <c r="F9" s="49">
        <f>SUM(F11:F82)</f>
        <v>4646389572.780001</v>
      </c>
      <c r="G9" s="53">
        <f>D9-E9</f>
        <v>842888417.9399967</v>
      </c>
    </row>
    <row r="10" spans="1:7" ht="15">
      <c r="A10" s="24"/>
      <c r="B10" s="50"/>
      <c r="C10" s="50"/>
      <c r="D10" s="50"/>
      <c r="E10" s="50"/>
      <c r="F10" s="50"/>
      <c r="G10" s="51"/>
    </row>
    <row r="11" spans="1:7" ht="15">
      <c r="A11" s="24" t="s">
        <v>158</v>
      </c>
      <c r="B11" s="50">
        <v>2553039.6</v>
      </c>
      <c r="C11" s="50">
        <v>93450.67</v>
      </c>
      <c r="D11" s="50">
        <v>2646490.27</v>
      </c>
      <c r="E11" s="50">
        <v>2633215.25</v>
      </c>
      <c r="F11" s="50">
        <v>2614223.29</v>
      </c>
      <c r="G11" s="51">
        <f>D11-E11</f>
        <v>13275.020000000019</v>
      </c>
    </row>
    <row r="12" spans="1:7" ht="15">
      <c r="A12" s="24" t="s">
        <v>159</v>
      </c>
      <c r="B12" s="50">
        <v>3597553.87</v>
      </c>
      <c r="C12" s="50">
        <v>53794.95</v>
      </c>
      <c r="D12" s="50">
        <v>3651348.82</v>
      </c>
      <c r="E12" s="50">
        <v>3581714.54</v>
      </c>
      <c r="F12" s="50">
        <v>3581714.54</v>
      </c>
      <c r="G12" s="51">
        <f aca="true" t="shared" si="0" ref="G12:G70">D12-E12</f>
        <v>69634.2799999998</v>
      </c>
    </row>
    <row r="13" spans="1:7" ht="15">
      <c r="A13" s="24" t="s">
        <v>160</v>
      </c>
      <c r="B13" s="50">
        <v>19377920.83</v>
      </c>
      <c r="C13" s="50">
        <v>114413.28</v>
      </c>
      <c r="D13" s="50">
        <v>19492334.11</v>
      </c>
      <c r="E13" s="50">
        <v>19239756.59</v>
      </c>
      <c r="F13" s="50">
        <v>19234699.49</v>
      </c>
      <c r="G13" s="51">
        <f t="shared" si="0"/>
        <v>252577.51999999955</v>
      </c>
    </row>
    <row r="14" spans="1:7" ht="15">
      <c r="A14" s="24" t="s">
        <v>161</v>
      </c>
      <c r="B14" s="50">
        <v>2123820</v>
      </c>
      <c r="C14" s="50">
        <v>0</v>
      </c>
      <c r="D14" s="50">
        <v>2123820</v>
      </c>
      <c r="E14" s="50">
        <v>2103948</v>
      </c>
      <c r="F14" s="50">
        <v>2103948</v>
      </c>
      <c r="G14" s="51">
        <f t="shared" si="0"/>
        <v>19872</v>
      </c>
    </row>
    <row r="15" spans="1:7" ht="15">
      <c r="A15" s="24" t="s">
        <v>162</v>
      </c>
      <c r="B15" s="50">
        <v>5247910.4</v>
      </c>
      <c r="C15" s="50">
        <v>-187021.55</v>
      </c>
      <c r="D15" s="50">
        <v>5060888.85</v>
      </c>
      <c r="E15" s="50">
        <v>4553066.06</v>
      </c>
      <c r="F15" s="50">
        <v>4484903.48</v>
      </c>
      <c r="G15" s="51">
        <f t="shared" si="0"/>
        <v>507822.79000000004</v>
      </c>
    </row>
    <row r="16" spans="1:7" ht="15">
      <c r="A16" s="24" t="s">
        <v>163</v>
      </c>
      <c r="B16" s="50">
        <v>11315669.64</v>
      </c>
      <c r="C16" s="50">
        <v>-585351.98</v>
      </c>
      <c r="D16" s="50">
        <v>10730317.66</v>
      </c>
      <c r="E16" s="50">
        <v>9811663.86</v>
      </c>
      <c r="F16" s="50">
        <v>9686024.47</v>
      </c>
      <c r="G16" s="51">
        <f t="shared" si="0"/>
        <v>918653.8000000007</v>
      </c>
    </row>
    <row r="17" spans="1:7" ht="15">
      <c r="A17" s="24" t="s">
        <v>164</v>
      </c>
      <c r="B17" s="50">
        <v>13762545.79</v>
      </c>
      <c r="C17" s="50">
        <v>-1395566.79</v>
      </c>
      <c r="D17" s="50">
        <v>12366979</v>
      </c>
      <c r="E17" s="50">
        <v>10834822.3</v>
      </c>
      <c r="F17" s="50">
        <v>10712893.08</v>
      </c>
      <c r="G17" s="51">
        <f t="shared" si="0"/>
        <v>1532156.6999999993</v>
      </c>
    </row>
    <row r="18" spans="1:7" ht="15">
      <c r="A18" s="24" t="s">
        <v>165</v>
      </c>
      <c r="B18" s="50">
        <v>29114452.69</v>
      </c>
      <c r="C18" s="50">
        <v>-1674696.75</v>
      </c>
      <c r="D18" s="50">
        <v>27439755.94</v>
      </c>
      <c r="E18" s="50">
        <v>26064793.18</v>
      </c>
      <c r="F18" s="50">
        <v>25957698.42</v>
      </c>
      <c r="G18" s="51">
        <f t="shared" si="0"/>
        <v>1374962.7600000016</v>
      </c>
    </row>
    <row r="19" spans="1:7" ht="15">
      <c r="A19" s="24" t="s">
        <v>166</v>
      </c>
      <c r="B19" s="50">
        <v>15107827.2</v>
      </c>
      <c r="C19" s="50">
        <v>263620.62</v>
      </c>
      <c r="D19" s="50">
        <v>15371447.82</v>
      </c>
      <c r="E19" s="50">
        <v>11724473.45</v>
      </c>
      <c r="F19" s="50">
        <v>11579580.56</v>
      </c>
      <c r="G19" s="51">
        <f t="shared" si="0"/>
        <v>3646974.370000001</v>
      </c>
    </row>
    <row r="20" spans="1:7" ht="15">
      <c r="A20" s="24" t="s">
        <v>167</v>
      </c>
      <c r="B20" s="50">
        <v>56448014.32</v>
      </c>
      <c r="C20" s="50">
        <v>-19026687.68</v>
      </c>
      <c r="D20" s="50">
        <v>37421326.64</v>
      </c>
      <c r="E20" s="50">
        <v>31242750.77</v>
      </c>
      <c r="F20" s="50">
        <v>30896072.36</v>
      </c>
      <c r="G20" s="51">
        <f t="shared" si="0"/>
        <v>6178575.870000001</v>
      </c>
    </row>
    <row r="21" spans="1:7" ht="15">
      <c r="A21" s="24" t="s">
        <v>168</v>
      </c>
      <c r="B21" s="50">
        <v>7980406.51</v>
      </c>
      <c r="C21" s="50">
        <v>33976.82</v>
      </c>
      <c r="D21" s="50">
        <v>8014383.33</v>
      </c>
      <c r="E21" s="50">
        <v>7647688.22</v>
      </c>
      <c r="F21" s="50">
        <v>7497916.78</v>
      </c>
      <c r="G21" s="51">
        <f t="shared" si="0"/>
        <v>366695.11000000034</v>
      </c>
    </row>
    <row r="22" spans="1:7" ht="15">
      <c r="A22" s="24" t="s">
        <v>169</v>
      </c>
      <c r="B22" s="50">
        <v>6309702.88</v>
      </c>
      <c r="C22" s="50">
        <v>-33101.38</v>
      </c>
      <c r="D22" s="50">
        <v>6276601.5</v>
      </c>
      <c r="E22" s="50">
        <v>6000718.18</v>
      </c>
      <c r="F22" s="50">
        <v>5902832.55</v>
      </c>
      <c r="G22" s="51">
        <f t="shared" si="0"/>
        <v>275883.3200000003</v>
      </c>
    </row>
    <row r="23" spans="1:7" ht="15">
      <c r="A23" s="24" t="s">
        <v>170</v>
      </c>
      <c r="B23" s="50">
        <v>22976830.97</v>
      </c>
      <c r="C23" s="50">
        <v>-1727375.22</v>
      </c>
      <c r="D23" s="50">
        <v>21249455.75</v>
      </c>
      <c r="E23" s="50">
        <v>20909528.8</v>
      </c>
      <c r="F23" s="50">
        <v>20573819.82</v>
      </c>
      <c r="G23" s="51">
        <f t="shared" si="0"/>
        <v>339926.94999999925</v>
      </c>
    </row>
    <row r="24" spans="1:7" ht="15">
      <c r="A24" s="24" t="s">
        <v>171</v>
      </c>
      <c r="B24" s="50">
        <v>18336366.71</v>
      </c>
      <c r="C24" s="50">
        <v>-942181.64</v>
      </c>
      <c r="D24" s="50">
        <v>17394185.07</v>
      </c>
      <c r="E24" s="50">
        <v>16492592.6</v>
      </c>
      <c r="F24" s="50">
        <v>16249083.62</v>
      </c>
      <c r="G24" s="51">
        <f t="shared" si="0"/>
        <v>901592.4700000007</v>
      </c>
    </row>
    <row r="25" spans="1:7" ht="15">
      <c r="A25" s="24" t="s">
        <v>172</v>
      </c>
      <c r="B25" s="50">
        <v>15191391.91</v>
      </c>
      <c r="C25" s="50">
        <v>1554824.56</v>
      </c>
      <c r="D25" s="50">
        <v>16746216.47</v>
      </c>
      <c r="E25" s="50">
        <v>13492162.32</v>
      </c>
      <c r="F25" s="50">
        <v>13298004.25</v>
      </c>
      <c r="G25" s="51">
        <f t="shared" si="0"/>
        <v>3254054.1500000004</v>
      </c>
    </row>
    <row r="26" spans="1:7" ht="15">
      <c r="A26" s="24" t="s">
        <v>173</v>
      </c>
      <c r="B26" s="50">
        <v>2072153.51</v>
      </c>
      <c r="C26" s="50">
        <v>9827.46</v>
      </c>
      <c r="D26" s="50">
        <v>2081980.97</v>
      </c>
      <c r="E26" s="50">
        <v>2020457.41</v>
      </c>
      <c r="F26" s="50">
        <v>1994560.33</v>
      </c>
      <c r="G26" s="51">
        <f t="shared" si="0"/>
        <v>61523.560000000056</v>
      </c>
    </row>
    <row r="27" spans="1:7" ht="15">
      <c r="A27" s="24" t="s">
        <v>174</v>
      </c>
      <c r="B27" s="50">
        <v>10640355.17</v>
      </c>
      <c r="C27" s="50">
        <v>-580995.42</v>
      </c>
      <c r="D27" s="50">
        <v>10059359.75</v>
      </c>
      <c r="E27" s="50">
        <v>9076497.02</v>
      </c>
      <c r="F27" s="50">
        <v>8948878.86</v>
      </c>
      <c r="G27" s="51">
        <f t="shared" si="0"/>
        <v>982862.7300000004</v>
      </c>
    </row>
    <row r="28" spans="1:7" ht="15">
      <c r="A28" s="24" t="s">
        <v>175</v>
      </c>
      <c r="B28" s="50">
        <v>24191256.81</v>
      </c>
      <c r="C28" s="50">
        <v>-716225.72</v>
      </c>
      <c r="D28" s="50">
        <v>23475031.09</v>
      </c>
      <c r="E28" s="50">
        <v>21281746.85</v>
      </c>
      <c r="F28" s="50">
        <v>20994804.72</v>
      </c>
      <c r="G28" s="51">
        <f t="shared" si="0"/>
        <v>2193284.2399999984</v>
      </c>
    </row>
    <row r="29" spans="1:7" ht="15">
      <c r="A29" s="24" t="s">
        <v>176</v>
      </c>
      <c r="B29" s="50">
        <v>154878598.53</v>
      </c>
      <c r="C29" s="50">
        <v>3343743</v>
      </c>
      <c r="D29" s="50">
        <v>158222341.53</v>
      </c>
      <c r="E29" s="50">
        <v>140103865.17</v>
      </c>
      <c r="F29" s="50">
        <v>135295345.42</v>
      </c>
      <c r="G29" s="51">
        <f t="shared" si="0"/>
        <v>18118476.360000014</v>
      </c>
    </row>
    <row r="30" spans="1:7" ht="15">
      <c r="A30" s="24" t="s">
        <v>177</v>
      </c>
      <c r="B30" s="50">
        <v>61315922.54</v>
      </c>
      <c r="C30" s="50">
        <v>-2239797.03</v>
      </c>
      <c r="D30" s="50">
        <v>59076125.51</v>
      </c>
      <c r="E30" s="50">
        <v>55470205.72</v>
      </c>
      <c r="F30" s="50">
        <v>54658456.12</v>
      </c>
      <c r="G30" s="51">
        <f t="shared" si="0"/>
        <v>3605919.789999999</v>
      </c>
    </row>
    <row r="31" spans="1:7" ht="15">
      <c r="A31" s="24" t="s">
        <v>178</v>
      </c>
      <c r="B31" s="50">
        <v>10143287.43</v>
      </c>
      <c r="C31" s="50">
        <v>-44816.6</v>
      </c>
      <c r="D31" s="50">
        <v>10098470.83</v>
      </c>
      <c r="E31" s="50">
        <v>9113721.73</v>
      </c>
      <c r="F31" s="50">
        <v>8977132.89</v>
      </c>
      <c r="G31" s="51">
        <f t="shared" si="0"/>
        <v>984749.0999999996</v>
      </c>
    </row>
    <row r="32" spans="1:7" ht="15">
      <c r="A32" s="24" t="s">
        <v>179</v>
      </c>
      <c r="B32" s="50">
        <v>46316069.79</v>
      </c>
      <c r="C32" s="50">
        <v>-773427.17</v>
      </c>
      <c r="D32" s="50">
        <v>45542642.62</v>
      </c>
      <c r="E32" s="50">
        <v>44082459.69</v>
      </c>
      <c r="F32" s="50">
        <v>43423712.43</v>
      </c>
      <c r="G32" s="51">
        <f t="shared" si="0"/>
        <v>1460182.9299999997</v>
      </c>
    </row>
    <row r="33" spans="1:7" ht="15">
      <c r="A33" s="24" t="s">
        <v>180</v>
      </c>
      <c r="B33" s="50">
        <v>28493640.1</v>
      </c>
      <c r="C33" s="50">
        <v>-4148091.9</v>
      </c>
      <c r="D33" s="50">
        <v>24345548.2</v>
      </c>
      <c r="E33" s="50">
        <v>20983915.36</v>
      </c>
      <c r="F33" s="50">
        <v>20977015.52</v>
      </c>
      <c r="G33" s="51">
        <f t="shared" si="0"/>
        <v>3361632.84</v>
      </c>
    </row>
    <row r="34" spans="1:7" ht="15">
      <c r="A34" s="24" t="s">
        <v>181</v>
      </c>
      <c r="B34" s="50">
        <v>823711131.51</v>
      </c>
      <c r="C34" s="50">
        <v>-62927773.43</v>
      </c>
      <c r="D34" s="50">
        <v>760783358.08</v>
      </c>
      <c r="E34" s="50">
        <v>710120526.58</v>
      </c>
      <c r="F34" s="50">
        <v>700628897.11</v>
      </c>
      <c r="G34" s="51">
        <f t="shared" si="0"/>
        <v>50662831.5</v>
      </c>
    </row>
    <row r="35" spans="1:7" ht="15">
      <c r="A35" s="24" t="s">
        <v>182</v>
      </c>
      <c r="B35" s="50">
        <v>231891736.11</v>
      </c>
      <c r="C35" s="50">
        <v>16443086.32</v>
      </c>
      <c r="D35" s="50">
        <v>248334822.43</v>
      </c>
      <c r="E35" s="50">
        <v>233733292.82</v>
      </c>
      <c r="F35" s="50">
        <v>233700503.08</v>
      </c>
      <c r="G35" s="51">
        <f t="shared" si="0"/>
        <v>14601529.610000014</v>
      </c>
    </row>
    <row r="36" spans="1:7" ht="15">
      <c r="A36" s="24" t="s">
        <v>183</v>
      </c>
      <c r="B36" s="50">
        <v>44904421.17</v>
      </c>
      <c r="C36" s="50">
        <v>-452895.04</v>
      </c>
      <c r="D36" s="50">
        <v>44451526.13</v>
      </c>
      <c r="E36" s="50">
        <v>38614290.84</v>
      </c>
      <c r="F36" s="50">
        <v>38411127.44</v>
      </c>
      <c r="G36" s="51">
        <f t="shared" si="0"/>
        <v>5837235.289999999</v>
      </c>
    </row>
    <row r="37" spans="1:7" ht="15">
      <c r="A37" s="24" t="s">
        <v>184</v>
      </c>
      <c r="B37" s="50">
        <v>22414298.19</v>
      </c>
      <c r="C37" s="50">
        <v>-720535.31</v>
      </c>
      <c r="D37" s="50">
        <v>21693762.88</v>
      </c>
      <c r="E37" s="50">
        <v>20714275.13</v>
      </c>
      <c r="F37" s="50">
        <v>20681842.13</v>
      </c>
      <c r="G37" s="51">
        <f t="shared" si="0"/>
        <v>979487.75</v>
      </c>
    </row>
    <row r="38" spans="1:7" ht="15">
      <c r="A38" s="24" t="s">
        <v>185</v>
      </c>
      <c r="B38" s="50">
        <v>14780034.15</v>
      </c>
      <c r="C38" s="50">
        <v>-1106393.62</v>
      </c>
      <c r="D38" s="50">
        <v>13673640.53</v>
      </c>
      <c r="E38" s="50">
        <v>13440686.15</v>
      </c>
      <c r="F38" s="50">
        <v>13320205.24</v>
      </c>
      <c r="G38" s="51">
        <f t="shared" si="0"/>
        <v>232954.37999999896</v>
      </c>
    </row>
    <row r="39" spans="1:7" ht="15">
      <c r="A39" s="24" t="s">
        <v>186</v>
      </c>
      <c r="B39" s="50">
        <v>82301718.55</v>
      </c>
      <c r="C39" s="50">
        <v>12969352.57</v>
      </c>
      <c r="D39" s="50">
        <v>95271071.12</v>
      </c>
      <c r="E39" s="50">
        <v>85797691.71</v>
      </c>
      <c r="F39" s="50">
        <v>85497830.2</v>
      </c>
      <c r="G39" s="51">
        <f t="shared" si="0"/>
        <v>9473379.410000011</v>
      </c>
    </row>
    <row r="40" spans="1:7" ht="15">
      <c r="A40" s="24" t="s">
        <v>187</v>
      </c>
      <c r="B40" s="50">
        <v>8026005.17</v>
      </c>
      <c r="C40" s="50">
        <v>483992.89</v>
      </c>
      <c r="D40" s="50">
        <v>8509998.06</v>
      </c>
      <c r="E40" s="50">
        <v>8103516.61</v>
      </c>
      <c r="F40" s="50">
        <v>8103412.6</v>
      </c>
      <c r="G40" s="51">
        <f t="shared" si="0"/>
        <v>406481.4500000002</v>
      </c>
    </row>
    <row r="41" spans="1:7" ht="15">
      <c r="A41" s="24" t="s">
        <v>188</v>
      </c>
      <c r="B41" s="50">
        <v>35248037.37</v>
      </c>
      <c r="C41" s="50">
        <v>-3103847.04</v>
      </c>
      <c r="D41" s="50">
        <v>32144190.33</v>
      </c>
      <c r="E41" s="50">
        <v>31549215.02</v>
      </c>
      <c r="F41" s="50">
        <v>31522589.54</v>
      </c>
      <c r="G41" s="51">
        <f t="shared" si="0"/>
        <v>594975.3099999987</v>
      </c>
    </row>
    <row r="42" spans="1:7" ht="15">
      <c r="A42" s="24" t="s">
        <v>189</v>
      </c>
      <c r="B42" s="50">
        <v>60895125.43</v>
      </c>
      <c r="C42" s="50">
        <v>-5189139.43</v>
      </c>
      <c r="D42" s="50">
        <v>55705986</v>
      </c>
      <c r="E42" s="50">
        <v>54341635.24</v>
      </c>
      <c r="F42" s="50">
        <v>54341635.24</v>
      </c>
      <c r="G42" s="51">
        <f t="shared" si="0"/>
        <v>1364350.759999998</v>
      </c>
    </row>
    <row r="43" spans="1:7" ht="15">
      <c r="A43" s="24" t="s">
        <v>190</v>
      </c>
      <c r="B43" s="50">
        <v>105276958.49</v>
      </c>
      <c r="C43" s="50">
        <v>6021638.87</v>
      </c>
      <c r="D43" s="50">
        <v>111298597.36</v>
      </c>
      <c r="E43" s="50">
        <v>110240949.95</v>
      </c>
      <c r="F43" s="50">
        <v>102964812.15</v>
      </c>
      <c r="G43" s="51">
        <f t="shared" si="0"/>
        <v>1057647.4099999964</v>
      </c>
    </row>
    <row r="44" spans="1:7" ht="15">
      <c r="A44" s="24" t="s">
        <v>191</v>
      </c>
      <c r="B44" s="50">
        <v>120667563.53</v>
      </c>
      <c r="C44" s="50">
        <v>-1002566.85</v>
      </c>
      <c r="D44" s="50">
        <v>119664996.68</v>
      </c>
      <c r="E44" s="50">
        <v>108344117.38</v>
      </c>
      <c r="F44" s="50">
        <v>107189470.04</v>
      </c>
      <c r="G44" s="51">
        <f t="shared" si="0"/>
        <v>11320879.300000012</v>
      </c>
    </row>
    <row r="45" spans="1:7" ht="15">
      <c r="A45" s="24" t="s">
        <v>192</v>
      </c>
      <c r="B45" s="50">
        <v>75098438.71</v>
      </c>
      <c r="C45" s="50">
        <v>10026174.11</v>
      </c>
      <c r="D45" s="50">
        <v>85124612.82</v>
      </c>
      <c r="E45" s="50">
        <v>78747430.15</v>
      </c>
      <c r="F45" s="50">
        <v>78301809.15</v>
      </c>
      <c r="G45" s="51">
        <f t="shared" si="0"/>
        <v>6377182.669999987</v>
      </c>
    </row>
    <row r="46" spans="1:7" ht="15">
      <c r="A46" s="24" t="s">
        <v>193</v>
      </c>
      <c r="B46" s="50">
        <v>10518731.68</v>
      </c>
      <c r="C46" s="50">
        <v>-13599.04</v>
      </c>
      <c r="D46" s="50">
        <v>10505132.64</v>
      </c>
      <c r="E46" s="50">
        <v>9918655.98</v>
      </c>
      <c r="F46" s="50">
        <v>9748576.23</v>
      </c>
      <c r="G46" s="51">
        <f t="shared" si="0"/>
        <v>586476.6600000001</v>
      </c>
    </row>
    <row r="47" spans="1:7" ht="15">
      <c r="A47" s="24" t="s">
        <v>194</v>
      </c>
      <c r="B47" s="50">
        <v>13322666.37</v>
      </c>
      <c r="C47" s="50">
        <v>86204487.83</v>
      </c>
      <c r="D47" s="50">
        <v>99527154.2</v>
      </c>
      <c r="E47" s="50">
        <v>61660383.22</v>
      </c>
      <c r="F47" s="50">
        <v>61037290.3</v>
      </c>
      <c r="G47" s="51">
        <f t="shared" si="0"/>
        <v>37866770.980000004</v>
      </c>
    </row>
    <row r="48" spans="1:7" ht="15">
      <c r="A48" s="24" t="s">
        <v>195</v>
      </c>
      <c r="B48" s="50">
        <v>8586419.75</v>
      </c>
      <c r="C48" s="50">
        <v>54085.74</v>
      </c>
      <c r="D48" s="50">
        <v>8640505.49</v>
      </c>
      <c r="E48" s="50">
        <v>7550223.87</v>
      </c>
      <c r="F48" s="50">
        <v>7444667.67</v>
      </c>
      <c r="G48" s="51">
        <f t="shared" si="0"/>
        <v>1090281.62</v>
      </c>
    </row>
    <row r="49" spans="1:7" ht="15">
      <c r="A49" s="24" t="s">
        <v>196</v>
      </c>
      <c r="B49" s="50">
        <v>94652944.71</v>
      </c>
      <c r="C49" s="50">
        <v>-303069.77</v>
      </c>
      <c r="D49" s="50">
        <v>94349874.94</v>
      </c>
      <c r="E49" s="50">
        <v>82246244.04</v>
      </c>
      <c r="F49" s="50">
        <v>81323615.87</v>
      </c>
      <c r="G49" s="51">
        <f t="shared" si="0"/>
        <v>12103630.899999991</v>
      </c>
    </row>
    <row r="50" spans="1:7" ht="15">
      <c r="A50" s="24" t="s">
        <v>197</v>
      </c>
      <c r="B50" s="50">
        <v>68231716.97</v>
      </c>
      <c r="C50" s="50">
        <v>3746205.72</v>
      </c>
      <c r="D50" s="50">
        <v>71977922.69</v>
      </c>
      <c r="E50" s="50">
        <v>64624394.84</v>
      </c>
      <c r="F50" s="50">
        <v>63797830.45</v>
      </c>
      <c r="G50" s="51">
        <f t="shared" si="0"/>
        <v>7353527.849999994</v>
      </c>
    </row>
    <row r="51" spans="1:7" ht="15">
      <c r="A51" s="24" t="s">
        <v>198</v>
      </c>
      <c r="B51" s="50">
        <v>79267276.09</v>
      </c>
      <c r="C51" s="50">
        <v>179170188.65</v>
      </c>
      <c r="D51" s="50">
        <v>258437464.74</v>
      </c>
      <c r="E51" s="50">
        <v>219770661.46</v>
      </c>
      <c r="F51" s="50">
        <v>219453564.81</v>
      </c>
      <c r="G51" s="51">
        <f t="shared" si="0"/>
        <v>38666803.28</v>
      </c>
    </row>
    <row r="52" spans="1:7" ht="15">
      <c r="A52" s="24" t="s">
        <v>199</v>
      </c>
      <c r="B52" s="50">
        <v>37845119.49</v>
      </c>
      <c r="C52" s="50">
        <v>-949913.81</v>
      </c>
      <c r="D52" s="50">
        <v>36895205.68</v>
      </c>
      <c r="E52" s="50">
        <v>36078340.77</v>
      </c>
      <c r="F52" s="50">
        <v>35386911.13</v>
      </c>
      <c r="G52" s="51">
        <f t="shared" si="0"/>
        <v>816864.9099999964</v>
      </c>
    </row>
    <row r="53" spans="1:7" ht="15">
      <c r="A53" s="24" t="s">
        <v>200</v>
      </c>
      <c r="B53" s="50">
        <v>74956144.15</v>
      </c>
      <c r="C53" s="50">
        <v>6522101.13</v>
      </c>
      <c r="D53" s="50">
        <v>81478245.28</v>
      </c>
      <c r="E53" s="50">
        <v>77447744.2</v>
      </c>
      <c r="F53" s="50">
        <v>77077905.05</v>
      </c>
      <c r="G53" s="51">
        <f t="shared" si="0"/>
        <v>4030501.079999998</v>
      </c>
    </row>
    <row r="54" spans="1:7" ht="15">
      <c r="A54" s="24" t="s">
        <v>201</v>
      </c>
      <c r="B54" s="50">
        <v>53890935.57</v>
      </c>
      <c r="C54" s="50">
        <v>7593365.35</v>
      </c>
      <c r="D54" s="50">
        <v>61484300.92</v>
      </c>
      <c r="E54" s="50">
        <v>58696941.15</v>
      </c>
      <c r="F54" s="50">
        <v>58145454.06</v>
      </c>
      <c r="G54" s="51">
        <f t="shared" si="0"/>
        <v>2787359.7700000033</v>
      </c>
    </row>
    <row r="55" spans="1:7" ht="15">
      <c r="A55" s="24" t="s">
        <v>202</v>
      </c>
      <c r="B55" s="50">
        <v>152394438.99</v>
      </c>
      <c r="C55" s="50">
        <v>86492932.45</v>
      </c>
      <c r="D55" s="50">
        <v>238887371.44</v>
      </c>
      <c r="E55" s="50">
        <v>142367878.79</v>
      </c>
      <c r="F55" s="50">
        <v>141243033.14</v>
      </c>
      <c r="G55" s="51">
        <f t="shared" si="0"/>
        <v>96519492.65</v>
      </c>
    </row>
    <row r="56" spans="1:7" ht="15">
      <c r="A56" s="24" t="s">
        <v>203</v>
      </c>
      <c r="B56" s="50">
        <v>700170758</v>
      </c>
      <c r="C56" s="50">
        <v>227663368.92</v>
      </c>
      <c r="D56" s="50">
        <v>927834126.92</v>
      </c>
      <c r="E56" s="50">
        <v>753433397.39</v>
      </c>
      <c r="F56" s="50">
        <v>751118487.24</v>
      </c>
      <c r="G56" s="51">
        <f t="shared" si="0"/>
        <v>174400729.52999997</v>
      </c>
    </row>
    <row r="57" spans="1:7" ht="15">
      <c r="A57" s="24" t="s">
        <v>204</v>
      </c>
      <c r="B57" s="50">
        <v>79699318.78</v>
      </c>
      <c r="C57" s="50">
        <v>21601309.36</v>
      </c>
      <c r="D57" s="50">
        <v>101300628.14</v>
      </c>
      <c r="E57" s="50">
        <v>93577478.82</v>
      </c>
      <c r="F57" s="50">
        <v>92584532.78</v>
      </c>
      <c r="G57" s="51">
        <f t="shared" si="0"/>
        <v>7723149.320000008</v>
      </c>
    </row>
    <row r="58" spans="1:7" ht="15">
      <c r="A58" s="24" t="s">
        <v>205</v>
      </c>
      <c r="B58" s="50">
        <v>40843926.9</v>
      </c>
      <c r="C58" s="50">
        <v>-3365927.28</v>
      </c>
      <c r="D58" s="50">
        <v>37477999.62</v>
      </c>
      <c r="E58" s="50">
        <v>37077372.29</v>
      </c>
      <c r="F58" s="50">
        <v>36411106.28</v>
      </c>
      <c r="G58" s="51">
        <f t="shared" si="0"/>
        <v>400627.3299999982</v>
      </c>
    </row>
    <row r="59" spans="1:7" ht="15">
      <c r="A59" s="24" t="s">
        <v>206</v>
      </c>
      <c r="B59" s="50">
        <v>0</v>
      </c>
      <c r="C59" s="50">
        <v>209771203.09</v>
      </c>
      <c r="D59" s="50">
        <v>209771203.09</v>
      </c>
      <c r="E59" s="50">
        <v>0</v>
      </c>
      <c r="F59" s="50">
        <v>0</v>
      </c>
      <c r="G59" s="51">
        <f t="shared" si="0"/>
        <v>209771203.09</v>
      </c>
    </row>
    <row r="60" spans="1:7" ht="15">
      <c r="A60" s="24" t="s">
        <v>207</v>
      </c>
      <c r="B60" s="50">
        <v>130163491.54</v>
      </c>
      <c r="C60" s="50">
        <v>31092826.11</v>
      </c>
      <c r="D60" s="50">
        <v>161256317.65</v>
      </c>
      <c r="E60" s="50">
        <v>141874683.15</v>
      </c>
      <c r="F60" s="50">
        <v>141281837.15</v>
      </c>
      <c r="G60" s="51">
        <f t="shared" si="0"/>
        <v>19381634.5</v>
      </c>
    </row>
    <row r="61" spans="1:7" ht="15">
      <c r="A61" s="24" t="s">
        <v>208</v>
      </c>
      <c r="B61" s="50">
        <v>0</v>
      </c>
      <c r="C61" s="50">
        <v>3000000</v>
      </c>
      <c r="D61" s="50">
        <v>3000000</v>
      </c>
      <c r="E61" s="50">
        <v>347069.09</v>
      </c>
      <c r="F61" s="50">
        <v>347069.09</v>
      </c>
      <c r="G61" s="51">
        <f t="shared" si="0"/>
        <v>2652930.91</v>
      </c>
    </row>
    <row r="62" spans="1:7" ht="15">
      <c r="A62" s="24" t="s">
        <v>209</v>
      </c>
      <c r="B62" s="50">
        <v>61970979</v>
      </c>
      <c r="C62" s="50">
        <v>44395711.79</v>
      </c>
      <c r="D62" s="50">
        <v>106366690.79</v>
      </c>
      <c r="E62" s="50">
        <v>86428109.7</v>
      </c>
      <c r="F62" s="50">
        <v>86227747.98</v>
      </c>
      <c r="G62" s="51">
        <f t="shared" si="0"/>
        <v>19938581.090000004</v>
      </c>
    </row>
    <row r="63" spans="1:7" ht="15">
      <c r="A63" s="24" t="s">
        <v>210</v>
      </c>
      <c r="B63" s="50">
        <v>45033637.38</v>
      </c>
      <c r="C63" s="50">
        <v>11787666.15</v>
      </c>
      <c r="D63" s="50">
        <v>56821303.53</v>
      </c>
      <c r="E63" s="50">
        <v>51651175.66</v>
      </c>
      <c r="F63" s="50">
        <v>51526942.87</v>
      </c>
      <c r="G63" s="51">
        <f t="shared" si="0"/>
        <v>5170127.870000005</v>
      </c>
    </row>
    <row r="64" spans="1:7" ht="15">
      <c r="A64" s="24" t="s">
        <v>211</v>
      </c>
      <c r="B64" s="50">
        <v>4809261.8</v>
      </c>
      <c r="C64" s="50">
        <v>3524.69</v>
      </c>
      <c r="D64" s="50">
        <v>4812786.49</v>
      </c>
      <c r="E64" s="50">
        <v>4385629.08</v>
      </c>
      <c r="F64" s="50">
        <v>4342783.99</v>
      </c>
      <c r="G64" s="51">
        <f t="shared" si="0"/>
        <v>427157.41000000015</v>
      </c>
    </row>
    <row r="65" spans="1:7" ht="15">
      <c r="A65" s="24" t="s">
        <v>212</v>
      </c>
      <c r="B65" s="50">
        <v>12233315.93</v>
      </c>
      <c r="C65" s="50">
        <v>330057.43</v>
      </c>
      <c r="D65" s="50">
        <v>12563373.36</v>
      </c>
      <c r="E65" s="50">
        <v>11683014.34</v>
      </c>
      <c r="F65" s="50">
        <v>11509091.01</v>
      </c>
      <c r="G65" s="51">
        <f t="shared" si="0"/>
        <v>880359.0199999996</v>
      </c>
    </row>
    <row r="66" spans="1:7" ht="15">
      <c r="A66" s="24" t="s">
        <v>213</v>
      </c>
      <c r="B66" s="50">
        <v>3174899.37</v>
      </c>
      <c r="C66" s="50">
        <v>9343.04</v>
      </c>
      <c r="D66" s="50">
        <v>3184242.41</v>
      </c>
      <c r="E66" s="50">
        <v>2865171.78</v>
      </c>
      <c r="F66" s="50">
        <v>2823034.85</v>
      </c>
      <c r="G66" s="51">
        <f t="shared" si="0"/>
        <v>319070.63000000035</v>
      </c>
    </row>
    <row r="67" spans="1:7" ht="15">
      <c r="A67" s="24" t="s">
        <v>214</v>
      </c>
      <c r="B67" s="50">
        <v>32829517.96</v>
      </c>
      <c r="C67" s="50">
        <v>-2901457.3</v>
      </c>
      <c r="D67" s="50">
        <v>29928060.66</v>
      </c>
      <c r="E67" s="50">
        <v>29441307.14</v>
      </c>
      <c r="F67" s="50">
        <v>29441307.14</v>
      </c>
      <c r="G67" s="51">
        <f t="shared" si="0"/>
        <v>486753.51999999955</v>
      </c>
    </row>
    <row r="68" spans="1:7" ht="15">
      <c r="A68" s="24" t="s">
        <v>215</v>
      </c>
      <c r="B68" s="50">
        <v>78599545</v>
      </c>
      <c r="C68" s="50">
        <v>4302553.21</v>
      </c>
      <c r="D68" s="50">
        <v>82902098.21</v>
      </c>
      <c r="E68" s="50">
        <v>82902098.15</v>
      </c>
      <c r="F68" s="50">
        <v>82902098.15</v>
      </c>
      <c r="G68" s="51">
        <f t="shared" si="0"/>
        <v>0.0599999874830246</v>
      </c>
    </row>
    <row r="69" spans="1:7" ht="15">
      <c r="A69" s="24" t="s">
        <v>216</v>
      </c>
      <c r="B69" s="50">
        <v>65948107.04</v>
      </c>
      <c r="C69" s="50">
        <v>32720063.16</v>
      </c>
      <c r="D69" s="50">
        <v>98668170.2</v>
      </c>
      <c r="E69" s="50">
        <v>82949068.35</v>
      </c>
      <c r="F69" s="50">
        <v>82949068.35</v>
      </c>
      <c r="G69" s="51">
        <f t="shared" si="0"/>
        <v>15719101.850000009</v>
      </c>
    </row>
    <row r="70" spans="1:7" ht="15">
      <c r="A70" s="24" t="s">
        <v>217</v>
      </c>
      <c r="B70" s="50">
        <v>115181840.96</v>
      </c>
      <c r="C70" s="50">
        <v>1885000.05</v>
      </c>
      <c r="D70" s="50">
        <v>117066841.01</v>
      </c>
      <c r="E70" s="50">
        <v>117066840</v>
      </c>
      <c r="F70" s="50">
        <v>117066840</v>
      </c>
      <c r="G70" s="51">
        <f t="shared" si="0"/>
        <v>1.010000005364418</v>
      </c>
    </row>
    <row r="71" spans="1:7" ht="15">
      <c r="A71" s="24" t="s">
        <v>218</v>
      </c>
      <c r="B71" s="50">
        <v>14268744</v>
      </c>
      <c r="C71" s="50">
        <v>25034840.11</v>
      </c>
      <c r="D71" s="50">
        <v>39303584.11</v>
      </c>
      <c r="E71" s="50">
        <v>39303584.11</v>
      </c>
      <c r="F71" s="50">
        <v>39303584.11</v>
      </c>
      <c r="G71" s="51">
        <f aca="true" t="shared" si="1" ref="G71:G82">D71-E71</f>
        <v>0</v>
      </c>
    </row>
    <row r="72" spans="1:7" ht="15">
      <c r="A72" s="24" t="s">
        <v>230</v>
      </c>
      <c r="B72" s="50">
        <v>0</v>
      </c>
      <c r="C72" s="50">
        <v>15000000</v>
      </c>
      <c r="D72" s="50">
        <v>15000000</v>
      </c>
      <c r="E72" s="50">
        <v>15000000</v>
      </c>
      <c r="F72" s="50">
        <v>15000000</v>
      </c>
      <c r="G72" s="51">
        <f t="shared" si="1"/>
        <v>0</v>
      </c>
    </row>
    <row r="73" spans="1:7" ht="15">
      <c r="A73" s="24" t="s">
        <v>219</v>
      </c>
      <c r="B73" s="50">
        <v>69711014.86</v>
      </c>
      <c r="C73" s="50">
        <v>-4562034.01</v>
      </c>
      <c r="D73" s="50">
        <v>65148980.85</v>
      </c>
      <c r="E73" s="50">
        <v>65148980.36</v>
      </c>
      <c r="F73" s="50">
        <v>65148980.36</v>
      </c>
      <c r="G73" s="51">
        <f t="shared" si="1"/>
        <v>0.49000000208616257</v>
      </c>
    </row>
    <row r="74" spans="1:7" ht="15">
      <c r="A74" s="24" t="s">
        <v>220</v>
      </c>
      <c r="B74" s="50">
        <v>69103005.96</v>
      </c>
      <c r="C74" s="50">
        <v>37062037.11</v>
      </c>
      <c r="D74" s="50">
        <v>106165043.07</v>
      </c>
      <c r="E74" s="50">
        <v>101356930</v>
      </c>
      <c r="F74" s="50">
        <v>101356930</v>
      </c>
      <c r="G74" s="51">
        <f t="shared" si="1"/>
        <v>4808113.069999993</v>
      </c>
    </row>
    <row r="75" spans="1:7" ht="15">
      <c r="A75" s="24" t="s">
        <v>221</v>
      </c>
      <c r="B75" s="50">
        <v>11522435</v>
      </c>
      <c r="C75" s="50">
        <v>227000.04</v>
      </c>
      <c r="D75" s="50">
        <v>11749435.04</v>
      </c>
      <c r="E75" s="50">
        <v>11749434.92</v>
      </c>
      <c r="F75" s="50">
        <v>11749434.92</v>
      </c>
      <c r="G75" s="51">
        <f t="shared" si="1"/>
        <v>0.11999999918043613</v>
      </c>
    </row>
    <row r="76" spans="1:7" ht="15">
      <c r="A76" s="24" t="s">
        <v>222</v>
      </c>
      <c r="B76" s="50">
        <v>13539228.96</v>
      </c>
      <c r="C76" s="50">
        <v>21812196.85</v>
      </c>
      <c r="D76" s="50">
        <v>35351425.81</v>
      </c>
      <c r="E76" s="50">
        <v>35351424.68</v>
      </c>
      <c r="F76" s="50">
        <v>35351424.68</v>
      </c>
      <c r="G76" s="51">
        <f t="shared" si="1"/>
        <v>1.130000002682209</v>
      </c>
    </row>
    <row r="77" spans="1:7" ht="15">
      <c r="A77" s="24" t="s">
        <v>223</v>
      </c>
      <c r="B77" s="50">
        <v>13258001.35</v>
      </c>
      <c r="C77" s="50">
        <v>43514056.06</v>
      </c>
      <c r="D77" s="50">
        <v>56772057.41</v>
      </c>
      <c r="E77" s="50">
        <v>39973218.75</v>
      </c>
      <c r="F77" s="50">
        <v>39788956.8</v>
      </c>
      <c r="G77" s="51">
        <f t="shared" si="1"/>
        <v>16798838.659999996</v>
      </c>
    </row>
    <row r="78" spans="1:7" ht="15">
      <c r="A78" s="24" t="s">
        <v>224</v>
      </c>
      <c r="B78" s="50">
        <v>40898029.96</v>
      </c>
      <c r="C78" s="50">
        <v>0</v>
      </c>
      <c r="D78" s="50">
        <v>40898029.96</v>
      </c>
      <c r="E78" s="50">
        <v>40898026</v>
      </c>
      <c r="F78" s="50">
        <v>40898026</v>
      </c>
      <c r="G78" s="51">
        <f t="shared" si="1"/>
        <v>3.9600000008940697</v>
      </c>
    </row>
    <row r="79" spans="1:7" ht="15">
      <c r="A79" s="24" t="s">
        <v>225</v>
      </c>
      <c r="B79" s="50">
        <v>5861549.09</v>
      </c>
      <c r="C79" s="50">
        <v>10010382.49</v>
      </c>
      <c r="D79" s="50">
        <v>15871931.58</v>
      </c>
      <c r="E79" s="50">
        <v>15871930.62</v>
      </c>
      <c r="F79" s="50">
        <v>15871930.62</v>
      </c>
      <c r="G79" s="51">
        <f t="shared" si="1"/>
        <v>0.9600000008940697</v>
      </c>
    </row>
    <row r="80" spans="1:7" ht="15">
      <c r="A80" s="24" t="s">
        <v>226</v>
      </c>
      <c r="B80" s="50">
        <v>3372075</v>
      </c>
      <c r="C80" s="50">
        <v>0</v>
      </c>
      <c r="D80" s="50">
        <v>3372075</v>
      </c>
      <c r="E80" s="50">
        <v>3372072</v>
      </c>
      <c r="F80" s="50">
        <v>3372072</v>
      </c>
      <c r="G80" s="51">
        <f t="shared" si="1"/>
        <v>3</v>
      </c>
    </row>
    <row r="81" spans="1:7" ht="15">
      <c r="A81" s="24" t="s">
        <v>227</v>
      </c>
      <c r="B81" s="50">
        <v>15407836.04</v>
      </c>
      <c r="C81" s="50">
        <v>621659.44</v>
      </c>
      <c r="D81" s="50">
        <v>16029495.48</v>
      </c>
      <c r="E81" s="50">
        <v>16029495.08</v>
      </c>
      <c r="F81" s="50">
        <v>16029495.08</v>
      </c>
      <c r="G81" s="51">
        <f t="shared" si="1"/>
        <v>0.40000000037252903</v>
      </c>
    </row>
    <row r="82" spans="1:7" ht="15">
      <c r="A82" s="24" t="s">
        <v>228</v>
      </c>
      <c r="B82" s="50">
        <v>48827745.67</v>
      </c>
      <c r="C82" s="50">
        <v>25233945.52</v>
      </c>
      <c r="D82" s="50">
        <v>74061691.19</v>
      </c>
      <c r="E82" s="50">
        <v>65203595.38</v>
      </c>
      <c r="F82" s="50">
        <v>63020487.7</v>
      </c>
      <c r="G82" s="51">
        <f t="shared" si="1"/>
        <v>8858095.809999995</v>
      </c>
    </row>
    <row r="83" spans="1:7" ht="15">
      <c r="A83" s="25" t="s">
        <v>97</v>
      </c>
      <c r="B83" s="52"/>
      <c r="C83" s="52"/>
      <c r="D83" s="52"/>
      <c r="E83" s="52"/>
      <c r="F83" s="52"/>
      <c r="G83" s="52"/>
    </row>
    <row r="84" spans="1:7" ht="15">
      <c r="A84" s="2" t="s">
        <v>98</v>
      </c>
      <c r="B84" s="53">
        <f>SUM(B85:B113)</f>
        <v>1544606299.54</v>
      </c>
      <c r="C84" s="53">
        <f aca="true" t="shared" si="2" ref="C84:F84">SUM(C85:C113)</f>
        <v>302811311.64</v>
      </c>
      <c r="D84" s="53">
        <f t="shared" si="2"/>
        <v>1847417611.18</v>
      </c>
      <c r="E84" s="53">
        <f t="shared" si="2"/>
        <v>1692176785.8599997</v>
      </c>
      <c r="F84" s="53">
        <f t="shared" si="2"/>
        <v>1639649218.0699997</v>
      </c>
      <c r="G84" s="53">
        <f aca="true" t="shared" si="3" ref="G84:G113">D84-E84</f>
        <v>155240825.3200004</v>
      </c>
    </row>
    <row r="85" spans="1:7" ht="15">
      <c r="A85" s="24" t="s">
        <v>180</v>
      </c>
      <c r="B85" s="50">
        <v>38706935.53</v>
      </c>
      <c r="C85" s="50">
        <v>2010778.1</v>
      </c>
      <c r="D85" s="50">
        <v>40717713.63</v>
      </c>
      <c r="E85" s="50">
        <v>39055721.8</v>
      </c>
      <c r="F85" s="50">
        <v>38801683.59</v>
      </c>
      <c r="G85" s="51">
        <f t="shared" si="3"/>
        <v>1661991.8300000057</v>
      </c>
    </row>
    <row r="86" spans="1:7" ht="15">
      <c r="A86" s="24" t="s">
        <v>181</v>
      </c>
      <c r="B86" s="50">
        <v>279803235.96</v>
      </c>
      <c r="C86" s="50">
        <v>21981574.81</v>
      </c>
      <c r="D86" s="50">
        <v>301784810.77</v>
      </c>
      <c r="E86" s="50">
        <v>301494611.78</v>
      </c>
      <c r="F86" s="50">
        <v>295541481.17</v>
      </c>
      <c r="G86" s="51">
        <f t="shared" si="3"/>
        <v>290198.99000000954</v>
      </c>
    </row>
    <row r="87" spans="1:7" ht="15">
      <c r="A87" s="24" t="s">
        <v>182</v>
      </c>
      <c r="B87" s="50">
        <v>83581661.41</v>
      </c>
      <c r="C87" s="50">
        <v>-3747507.76</v>
      </c>
      <c r="D87" s="50">
        <v>79834153.65</v>
      </c>
      <c r="E87" s="50">
        <v>79834153.65</v>
      </c>
      <c r="F87" s="50">
        <v>73343892.63</v>
      </c>
      <c r="G87" s="51">
        <f t="shared" si="3"/>
        <v>0</v>
      </c>
    </row>
    <row r="88" spans="1:7" ht="15">
      <c r="A88" s="24" t="s">
        <v>183</v>
      </c>
      <c r="B88" s="50">
        <v>17073626.9</v>
      </c>
      <c r="C88" s="50">
        <v>-6469590.82</v>
      </c>
      <c r="D88" s="50">
        <v>10604036.08</v>
      </c>
      <c r="E88" s="50">
        <v>10604036.08</v>
      </c>
      <c r="F88" s="50">
        <v>10177830.96</v>
      </c>
      <c r="G88" s="51">
        <f t="shared" si="3"/>
        <v>0</v>
      </c>
    </row>
    <row r="89" spans="1:7" ht="15">
      <c r="A89" s="24" t="s">
        <v>184</v>
      </c>
      <c r="B89" s="50">
        <v>3768046.03</v>
      </c>
      <c r="C89" s="50">
        <v>-1176687.34</v>
      </c>
      <c r="D89" s="50">
        <v>2591358.69</v>
      </c>
      <c r="E89" s="50">
        <v>2591358.69</v>
      </c>
      <c r="F89" s="50">
        <v>2301830.51</v>
      </c>
      <c r="G89" s="51">
        <f t="shared" si="3"/>
        <v>0</v>
      </c>
    </row>
    <row r="90" spans="1:7" ht="15">
      <c r="A90" s="24" t="s">
        <v>185</v>
      </c>
      <c r="B90" s="50">
        <v>4227553.68</v>
      </c>
      <c r="C90" s="50">
        <v>-2243018.21</v>
      </c>
      <c r="D90" s="50">
        <v>1984535.47</v>
      </c>
      <c r="E90" s="50">
        <v>1984535.47</v>
      </c>
      <c r="F90" s="50">
        <v>1849594.54</v>
      </c>
      <c r="G90" s="51">
        <f t="shared" si="3"/>
        <v>0</v>
      </c>
    </row>
    <row r="91" spans="1:7" ht="15">
      <c r="A91" s="24" t="s">
        <v>186</v>
      </c>
      <c r="B91" s="50">
        <v>14106338.11</v>
      </c>
      <c r="C91" s="50">
        <v>4581538.82</v>
      </c>
      <c r="D91" s="50">
        <v>18687876.93</v>
      </c>
      <c r="E91" s="50">
        <v>8687876.93</v>
      </c>
      <c r="F91" s="50">
        <v>7758392.29</v>
      </c>
      <c r="G91" s="51">
        <f t="shared" si="3"/>
        <v>10000000</v>
      </c>
    </row>
    <row r="92" spans="1:7" ht="15">
      <c r="A92" s="24" t="s">
        <v>187</v>
      </c>
      <c r="B92" s="50">
        <v>1406021.58</v>
      </c>
      <c r="C92" s="50">
        <v>-497697.27</v>
      </c>
      <c r="D92" s="50">
        <v>908324.31</v>
      </c>
      <c r="E92" s="50">
        <v>908324.31</v>
      </c>
      <c r="F92" s="50">
        <v>791410.6</v>
      </c>
      <c r="G92" s="51">
        <f t="shared" si="3"/>
        <v>0</v>
      </c>
    </row>
    <row r="93" spans="1:7" ht="15">
      <c r="A93" s="24" t="s">
        <v>188</v>
      </c>
      <c r="B93" s="50">
        <v>6694599.52</v>
      </c>
      <c r="C93" s="50">
        <v>-2121968.14</v>
      </c>
      <c r="D93" s="50">
        <v>4572631.38</v>
      </c>
      <c r="E93" s="50">
        <v>4572631.38</v>
      </c>
      <c r="F93" s="50">
        <v>4018959.51</v>
      </c>
      <c r="G93" s="51">
        <f t="shared" si="3"/>
        <v>0</v>
      </c>
    </row>
    <row r="94" spans="1:7" ht="15">
      <c r="A94" s="24" t="s">
        <v>189</v>
      </c>
      <c r="B94" s="50">
        <v>12612360.86</v>
      </c>
      <c r="C94" s="50">
        <v>-3187688.17</v>
      </c>
      <c r="D94" s="50">
        <v>9424672.69</v>
      </c>
      <c r="E94" s="50">
        <v>9424672.69</v>
      </c>
      <c r="F94" s="50">
        <v>8223360.41</v>
      </c>
      <c r="G94" s="51">
        <f t="shared" si="3"/>
        <v>0</v>
      </c>
    </row>
    <row r="95" spans="1:7" ht="15">
      <c r="A95" s="24" t="s">
        <v>191</v>
      </c>
      <c r="B95" s="50">
        <v>5319794</v>
      </c>
      <c r="C95" s="50">
        <v>-5239794</v>
      </c>
      <c r="D95" s="50">
        <v>80000</v>
      </c>
      <c r="E95" s="50">
        <v>56364.4</v>
      </c>
      <c r="F95" s="50">
        <v>56364.4</v>
      </c>
      <c r="G95" s="51">
        <f t="shared" si="3"/>
        <v>23635.6</v>
      </c>
    </row>
    <row r="96" spans="1:7" ht="15">
      <c r="A96" s="24" t="s">
        <v>192</v>
      </c>
      <c r="B96" s="50">
        <v>62600000</v>
      </c>
      <c r="C96" s="50">
        <v>-7808045.03</v>
      </c>
      <c r="D96" s="50">
        <v>54791954.97</v>
      </c>
      <c r="E96" s="50">
        <v>54422882</v>
      </c>
      <c r="F96" s="50">
        <v>54007362.82</v>
      </c>
      <c r="G96" s="51">
        <f t="shared" si="3"/>
        <v>369072.9699999988</v>
      </c>
    </row>
    <row r="97" spans="1:7" ht="15">
      <c r="A97" s="24" t="s">
        <v>194</v>
      </c>
      <c r="B97" s="50">
        <v>146034613.39</v>
      </c>
      <c r="C97" s="50">
        <v>13890150.24</v>
      </c>
      <c r="D97" s="50">
        <v>159924763.63</v>
      </c>
      <c r="E97" s="50">
        <v>153075212.87</v>
      </c>
      <c r="F97" s="50">
        <v>143779177.1</v>
      </c>
      <c r="G97" s="51">
        <f t="shared" si="3"/>
        <v>6849550.75999999</v>
      </c>
    </row>
    <row r="98" spans="1:7" ht="15">
      <c r="A98" s="24" t="s">
        <v>196</v>
      </c>
      <c r="B98" s="50">
        <v>0</v>
      </c>
      <c r="C98" s="50">
        <v>896616.2</v>
      </c>
      <c r="D98" s="50">
        <v>896616.2</v>
      </c>
      <c r="E98" s="50">
        <v>896616.2</v>
      </c>
      <c r="F98" s="50">
        <v>896616.2</v>
      </c>
      <c r="G98" s="51">
        <f t="shared" si="3"/>
        <v>0</v>
      </c>
    </row>
    <row r="99" spans="1:7" ht="15">
      <c r="A99" s="24" t="s">
        <v>198</v>
      </c>
      <c r="B99" s="50">
        <v>35000000</v>
      </c>
      <c r="C99" s="50">
        <v>26781398.31</v>
      </c>
      <c r="D99" s="50">
        <v>61781398.31</v>
      </c>
      <c r="E99" s="50">
        <v>61781398.27</v>
      </c>
      <c r="F99" s="50">
        <v>61781398.27</v>
      </c>
      <c r="G99" s="51">
        <f t="shared" si="3"/>
        <v>0.03999999910593033</v>
      </c>
    </row>
    <row r="100" spans="1:7" ht="15">
      <c r="A100" s="24" t="s">
        <v>200</v>
      </c>
      <c r="B100" s="50">
        <v>15000000</v>
      </c>
      <c r="C100" s="50">
        <v>282423.45</v>
      </c>
      <c r="D100" s="50">
        <v>15282423.45</v>
      </c>
      <c r="E100" s="50">
        <v>15218550.55</v>
      </c>
      <c r="F100" s="50">
        <v>14301914.9</v>
      </c>
      <c r="G100" s="51">
        <f t="shared" si="3"/>
        <v>63872.89999999851</v>
      </c>
    </row>
    <row r="101" spans="1:7" ht="15">
      <c r="A101" s="24" t="s">
        <v>201</v>
      </c>
      <c r="B101" s="50">
        <v>88196852</v>
      </c>
      <c r="C101" s="50">
        <v>-41224838.32</v>
      </c>
      <c r="D101" s="50">
        <v>46972013.68</v>
      </c>
      <c r="E101" s="50">
        <v>46949558.25</v>
      </c>
      <c r="F101" s="50">
        <v>46949558.25</v>
      </c>
      <c r="G101" s="51">
        <f t="shared" si="3"/>
        <v>22455.429999999702</v>
      </c>
    </row>
    <row r="102" spans="1:7" ht="15">
      <c r="A102" s="24" t="s">
        <v>202</v>
      </c>
      <c r="B102" s="50">
        <v>0</v>
      </c>
      <c r="C102" s="50">
        <v>25000000</v>
      </c>
      <c r="D102" s="50">
        <v>25000000</v>
      </c>
      <c r="E102" s="50">
        <v>0</v>
      </c>
      <c r="F102" s="50">
        <v>0</v>
      </c>
      <c r="G102" s="51">
        <f t="shared" si="3"/>
        <v>25000000</v>
      </c>
    </row>
    <row r="103" spans="1:7" ht="15">
      <c r="A103" s="24" t="s">
        <v>203</v>
      </c>
      <c r="B103" s="50">
        <v>7979692</v>
      </c>
      <c r="C103" s="50">
        <v>382119614.51</v>
      </c>
      <c r="D103" s="50">
        <v>390099306.51</v>
      </c>
      <c r="E103" s="50">
        <v>318546163.51</v>
      </c>
      <c r="F103" s="50">
        <v>301391607.93</v>
      </c>
      <c r="G103" s="51">
        <f t="shared" si="3"/>
        <v>71553143</v>
      </c>
    </row>
    <row r="104" spans="1:7" ht="15">
      <c r="A104" s="24" t="s">
        <v>206</v>
      </c>
      <c r="B104" s="50">
        <v>96600000</v>
      </c>
      <c r="C104" s="50">
        <v>-96600000</v>
      </c>
      <c r="D104" s="50">
        <v>0</v>
      </c>
      <c r="E104" s="50">
        <v>0</v>
      </c>
      <c r="F104" s="50">
        <v>0</v>
      </c>
      <c r="G104" s="51">
        <f t="shared" si="3"/>
        <v>0</v>
      </c>
    </row>
    <row r="105" spans="1:7" ht="15">
      <c r="A105" s="24" t="s">
        <v>207</v>
      </c>
      <c r="B105" s="50">
        <v>20000000</v>
      </c>
      <c r="C105" s="50">
        <v>-10000000</v>
      </c>
      <c r="D105" s="50">
        <v>10000000</v>
      </c>
      <c r="E105" s="50">
        <v>7772000</v>
      </c>
      <c r="F105" s="50">
        <v>7772000</v>
      </c>
      <c r="G105" s="51">
        <f t="shared" si="3"/>
        <v>2228000</v>
      </c>
    </row>
    <row r="106" spans="1:7" ht="15">
      <c r="A106" s="24" t="s">
        <v>208</v>
      </c>
      <c r="B106" s="50">
        <v>188019857.44</v>
      </c>
      <c r="C106" s="50">
        <v>-36576609.88</v>
      </c>
      <c r="D106" s="50">
        <v>151443247.56</v>
      </c>
      <c r="E106" s="50">
        <v>151443247.56</v>
      </c>
      <c r="F106" s="50">
        <v>151443247.56</v>
      </c>
      <c r="G106" s="51">
        <f t="shared" si="3"/>
        <v>0</v>
      </c>
    </row>
    <row r="107" spans="1:7" ht="15">
      <c r="A107" s="24" t="s">
        <v>209</v>
      </c>
      <c r="B107" s="50">
        <v>0</v>
      </c>
      <c r="C107" s="50">
        <v>500000</v>
      </c>
      <c r="D107" s="50">
        <v>500000</v>
      </c>
      <c r="E107" s="50">
        <v>0</v>
      </c>
      <c r="F107" s="50">
        <v>0</v>
      </c>
      <c r="G107" s="51">
        <f t="shared" si="3"/>
        <v>500000</v>
      </c>
    </row>
    <row r="108" spans="1:7" ht="15">
      <c r="A108" s="24" t="s">
        <v>216</v>
      </c>
      <c r="B108" s="50">
        <v>0</v>
      </c>
      <c r="C108" s="50">
        <v>25147158.89</v>
      </c>
      <c r="D108" s="50">
        <v>25147158.89</v>
      </c>
      <c r="E108" s="50">
        <v>5146964.77</v>
      </c>
      <c r="F108" s="50">
        <v>5146964.77</v>
      </c>
      <c r="G108" s="51">
        <f t="shared" si="3"/>
        <v>20000194.12</v>
      </c>
    </row>
    <row r="109" spans="1:7" ht="15">
      <c r="A109" s="24" t="s">
        <v>219</v>
      </c>
      <c r="B109" s="50">
        <v>26661207.75</v>
      </c>
      <c r="C109" s="50">
        <v>-24454429.45</v>
      </c>
      <c r="D109" s="50">
        <v>2206778.3</v>
      </c>
      <c r="E109" s="50">
        <v>2206778.3</v>
      </c>
      <c r="F109" s="50">
        <v>2206778.3</v>
      </c>
      <c r="G109" s="51">
        <f t="shared" si="3"/>
        <v>0</v>
      </c>
    </row>
    <row r="110" spans="1:7" ht="15">
      <c r="A110" s="24" t="s">
        <v>220</v>
      </c>
      <c r="B110" s="52">
        <v>0</v>
      </c>
      <c r="C110" s="52">
        <v>12649025.17</v>
      </c>
      <c r="D110" s="52">
        <v>12649025.17</v>
      </c>
      <c r="E110" s="52">
        <v>378937.85</v>
      </c>
      <c r="F110" s="52">
        <v>378937.85</v>
      </c>
      <c r="G110" s="51">
        <f t="shared" si="3"/>
        <v>12270087.32</v>
      </c>
    </row>
    <row r="111" spans="1:7" ht="15">
      <c r="A111" s="24" t="s">
        <v>223</v>
      </c>
      <c r="B111" s="52">
        <v>50000000</v>
      </c>
      <c r="C111" s="52">
        <v>23954578.89</v>
      </c>
      <c r="D111" s="52">
        <v>73954578.89</v>
      </c>
      <c r="E111" s="52">
        <v>69583744.35</v>
      </c>
      <c r="F111" s="52">
        <v>62450291.19</v>
      </c>
      <c r="G111" s="51">
        <f t="shared" si="3"/>
        <v>4370834.540000007</v>
      </c>
    </row>
    <row r="112" spans="1:7" ht="15">
      <c r="A112" s="24" t="s">
        <v>227</v>
      </c>
      <c r="B112" s="52">
        <v>341213903.38</v>
      </c>
      <c r="C112" s="52">
        <v>764328.64</v>
      </c>
      <c r="D112" s="52">
        <v>341978232.02</v>
      </c>
      <c r="E112" s="52">
        <v>341940444.2</v>
      </c>
      <c r="F112" s="52">
        <v>341940444.2</v>
      </c>
      <c r="G112" s="51">
        <f t="shared" si="3"/>
        <v>37787.81999999285</v>
      </c>
    </row>
    <row r="113" spans="1:7" ht="15">
      <c r="A113" s="24" t="s">
        <v>228</v>
      </c>
      <c r="B113" s="52">
        <v>0</v>
      </c>
      <c r="C113" s="52">
        <v>3600000</v>
      </c>
      <c r="D113" s="52">
        <v>3600000</v>
      </c>
      <c r="E113" s="52">
        <v>3600000</v>
      </c>
      <c r="F113" s="52">
        <v>2338118.12</v>
      </c>
      <c r="G113" s="51">
        <f t="shared" si="3"/>
        <v>0</v>
      </c>
    </row>
    <row r="114" spans="1:7" ht="15">
      <c r="A114" s="24"/>
      <c r="B114" s="52"/>
      <c r="C114" s="52"/>
      <c r="D114" s="52"/>
      <c r="E114" s="52"/>
      <c r="F114" s="52"/>
      <c r="G114" s="52"/>
    </row>
    <row r="115" spans="1:7" ht="15">
      <c r="A115" s="2" t="s">
        <v>91</v>
      </c>
      <c r="B115" s="53">
        <f>B84+B9</f>
        <v>6007411164.4400015</v>
      </c>
      <c r="C115" s="53">
        <f aca="true" t="shared" si="4" ref="C115:G115">C84+C9</f>
        <v>1370410830.4899998</v>
      </c>
      <c r="D115" s="53">
        <f t="shared" si="4"/>
        <v>7377821994.929997</v>
      </c>
      <c r="E115" s="53">
        <f t="shared" si="4"/>
        <v>6379692751.67</v>
      </c>
      <c r="F115" s="53">
        <f t="shared" si="4"/>
        <v>6286038790.85</v>
      </c>
      <c r="G115" s="53">
        <f t="shared" si="4"/>
        <v>998129243.2599971</v>
      </c>
    </row>
    <row r="116" spans="1:7" ht="15">
      <c r="A116" s="5"/>
      <c r="B116" s="20"/>
      <c r="C116" s="20"/>
      <c r="D116" s="20"/>
      <c r="E116" s="20"/>
      <c r="F116" s="20"/>
      <c r="G116" s="26"/>
    </row>
    <row r="137" ht="14.25" customHeight="1"/>
    <row r="139" spans="1:5" ht="15">
      <c r="A139" s="8"/>
      <c r="B139" s="8"/>
      <c r="C139" s="9"/>
      <c r="D139" s="9"/>
      <c r="E139" s="9"/>
    </row>
    <row r="140" spans="1:5" ht="15">
      <c r="A140" s="10" t="s">
        <v>4</v>
      </c>
      <c r="B140" s="8"/>
      <c r="C140" s="60" t="s">
        <v>5</v>
      </c>
      <c r="D140" s="60"/>
      <c r="E140" s="60"/>
    </row>
    <row r="141" spans="1:5" ht="15" customHeight="1">
      <c r="A141" s="11" t="s">
        <v>6</v>
      </c>
      <c r="B141" s="8"/>
      <c r="C141" s="60" t="s">
        <v>157</v>
      </c>
      <c r="D141" s="60"/>
      <c r="E141" s="60"/>
    </row>
  </sheetData>
  <mergeCells count="11">
    <mergeCell ref="A1:G1"/>
    <mergeCell ref="A2:G2"/>
    <mergeCell ref="A3:G3"/>
    <mergeCell ref="A4:G4"/>
    <mergeCell ref="A5:G5"/>
    <mergeCell ref="C140:E140"/>
    <mergeCell ref="C141:E141"/>
    <mergeCell ref="A6:G6"/>
    <mergeCell ref="A7:A8"/>
    <mergeCell ref="B7:F7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2"/>
  <ignoredErrors>
    <ignoredError sqref="B9:G11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4.57421875" style="0" customWidth="1"/>
    <col min="2" max="6" width="20.7109375" style="0" customWidth="1"/>
    <col min="7" max="7" width="17.28125" style="0" customWidth="1"/>
  </cols>
  <sheetData>
    <row r="1" spans="1:7" ht="21">
      <c r="A1" s="82" t="s">
        <v>99</v>
      </c>
      <c r="B1" s="83"/>
      <c r="C1" s="83"/>
      <c r="D1" s="83"/>
      <c r="E1" s="83"/>
      <c r="F1" s="83"/>
      <c r="G1" s="83"/>
    </row>
    <row r="2" spans="1:7" ht="15">
      <c r="A2" s="73" t="s">
        <v>156</v>
      </c>
      <c r="B2" s="74"/>
      <c r="C2" s="74"/>
      <c r="D2" s="74"/>
      <c r="E2" s="74"/>
      <c r="F2" s="74"/>
      <c r="G2" s="75"/>
    </row>
    <row r="3" spans="1:7" ht="15">
      <c r="A3" s="76" t="s">
        <v>100</v>
      </c>
      <c r="B3" s="77"/>
      <c r="C3" s="77"/>
      <c r="D3" s="77"/>
      <c r="E3" s="77"/>
      <c r="F3" s="77"/>
      <c r="G3" s="78"/>
    </row>
    <row r="4" spans="1:7" ht="15">
      <c r="A4" s="76" t="s">
        <v>101</v>
      </c>
      <c r="B4" s="77"/>
      <c r="C4" s="77"/>
      <c r="D4" s="77"/>
      <c r="E4" s="77"/>
      <c r="F4" s="77"/>
      <c r="G4" s="78"/>
    </row>
    <row r="5" spans="1:7" ht="15">
      <c r="A5" s="79" t="s">
        <v>229</v>
      </c>
      <c r="B5" s="80"/>
      <c r="C5" s="80"/>
      <c r="D5" s="80"/>
      <c r="E5" s="80"/>
      <c r="F5" s="80"/>
      <c r="G5" s="81"/>
    </row>
    <row r="6" spans="1:7" ht="15">
      <c r="A6" s="67" t="s">
        <v>0</v>
      </c>
      <c r="B6" s="68"/>
      <c r="C6" s="68"/>
      <c r="D6" s="68"/>
      <c r="E6" s="68"/>
      <c r="F6" s="68"/>
      <c r="G6" s="69"/>
    </row>
    <row r="7" spans="1:7" ht="15">
      <c r="A7" s="77" t="s">
        <v>1</v>
      </c>
      <c r="B7" s="67" t="s">
        <v>10</v>
      </c>
      <c r="C7" s="68"/>
      <c r="D7" s="68"/>
      <c r="E7" s="68"/>
      <c r="F7" s="69"/>
      <c r="G7" s="72" t="s">
        <v>102</v>
      </c>
    </row>
    <row r="8" spans="1:7" ht="30">
      <c r="A8" s="77"/>
      <c r="B8" s="22" t="s">
        <v>12</v>
      </c>
      <c r="C8" s="1" t="s">
        <v>103</v>
      </c>
      <c r="D8" s="22" t="s">
        <v>14</v>
      </c>
      <c r="E8" s="22" t="s">
        <v>2</v>
      </c>
      <c r="F8" s="27" t="s">
        <v>3</v>
      </c>
      <c r="G8" s="57"/>
    </row>
    <row r="9" spans="1:7" ht="15">
      <c r="A9" s="23" t="s">
        <v>104</v>
      </c>
      <c r="B9" s="39">
        <f>B10+B19+B27+B37</f>
        <v>4462804864.900001</v>
      </c>
      <c r="C9" s="39">
        <f aca="true" t="shared" si="0" ref="C9:F9">C10+C19+C27+C37</f>
        <v>1067599518.85</v>
      </c>
      <c r="D9" s="39">
        <f t="shared" si="0"/>
        <v>5530404383.75</v>
      </c>
      <c r="E9" s="39">
        <f t="shared" si="0"/>
        <v>4687515965.81</v>
      </c>
      <c r="F9" s="39">
        <f t="shared" si="0"/>
        <v>4646389572.78</v>
      </c>
      <c r="G9" s="39">
        <f>D9-E9</f>
        <v>842888417.9399996</v>
      </c>
    </row>
    <row r="10" spans="1:7" ht="15">
      <c r="A10" s="3" t="s">
        <v>105</v>
      </c>
      <c r="B10" s="40">
        <v>2219236143.34</v>
      </c>
      <c r="C10" s="40">
        <v>135745027.93</v>
      </c>
      <c r="D10" s="40">
        <v>2354981171.27</v>
      </c>
      <c r="E10" s="40">
        <v>1982619451.54</v>
      </c>
      <c r="F10" s="40">
        <v>1952264162.2800002</v>
      </c>
      <c r="G10" s="40">
        <f>D10-E10</f>
        <v>372361719.73</v>
      </c>
    </row>
    <row r="11" spans="1:7" ht="15">
      <c r="A11" s="28" t="s">
        <v>106</v>
      </c>
      <c r="B11" s="40">
        <v>41313197.68</v>
      </c>
      <c r="C11" s="40">
        <v>-2669556.86</v>
      </c>
      <c r="D11" s="40">
        <v>38643640.82</v>
      </c>
      <c r="E11" s="40">
        <v>37402121.4</v>
      </c>
      <c r="F11" s="40">
        <v>36822903.44</v>
      </c>
      <c r="G11" s="40">
        <f aca="true" t="shared" si="1" ref="G11:G41">D11-E11</f>
        <v>1241519.4200000018</v>
      </c>
    </row>
    <row r="12" spans="1:7" ht="15">
      <c r="A12" s="28" t="s">
        <v>107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f t="shared" si="1"/>
        <v>0</v>
      </c>
    </row>
    <row r="13" spans="1:7" ht="15">
      <c r="A13" s="28" t="s">
        <v>108</v>
      </c>
      <c r="B13" s="40">
        <v>234140664.72</v>
      </c>
      <c r="C13" s="40">
        <v>-19930845.06</v>
      </c>
      <c r="D13" s="40">
        <v>214209819.66</v>
      </c>
      <c r="E13" s="40">
        <v>195038905.75</v>
      </c>
      <c r="F13" s="40">
        <v>193157078.16</v>
      </c>
      <c r="G13" s="40">
        <f t="shared" si="1"/>
        <v>19170913.909999996</v>
      </c>
    </row>
    <row r="14" spans="1:7" ht="15">
      <c r="A14" s="28" t="s">
        <v>109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f t="shared" si="1"/>
        <v>0</v>
      </c>
    </row>
    <row r="15" spans="1:7" ht="15">
      <c r="A15" s="28" t="s">
        <v>110</v>
      </c>
      <c r="B15" s="40">
        <v>324816989.48</v>
      </c>
      <c r="C15" s="40">
        <v>26841154.97</v>
      </c>
      <c r="D15" s="40">
        <v>351658144.45</v>
      </c>
      <c r="E15" s="40">
        <v>312213256.54</v>
      </c>
      <c r="F15" s="40">
        <v>306260741.66</v>
      </c>
      <c r="G15" s="40">
        <f t="shared" si="1"/>
        <v>39444887.90999997</v>
      </c>
    </row>
    <row r="16" spans="1:7" ht="15">
      <c r="A16" s="28" t="s">
        <v>111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f t="shared" si="1"/>
        <v>0</v>
      </c>
    </row>
    <row r="17" spans="1:7" ht="15">
      <c r="A17" s="28" t="s">
        <v>112</v>
      </c>
      <c r="B17" s="40">
        <v>1306504193.19</v>
      </c>
      <c r="C17" s="40">
        <v>-84082283.35</v>
      </c>
      <c r="D17" s="40">
        <v>1222421909.84</v>
      </c>
      <c r="E17" s="40">
        <v>1139764952.35</v>
      </c>
      <c r="F17" s="40">
        <v>1127302761.42</v>
      </c>
      <c r="G17" s="40">
        <f t="shared" si="1"/>
        <v>82656957.49000001</v>
      </c>
    </row>
    <row r="18" spans="1:7" ht="15">
      <c r="A18" s="28" t="s">
        <v>113</v>
      </c>
      <c r="B18" s="40">
        <v>312461098.27</v>
      </c>
      <c r="C18" s="40">
        <v>215586558.23</v>
      </c>
      <c r="D18" s="40">
        <v>528047656.5</v>
      </c>
      <c r="E18" s="40">
        <v>298200215.5</v>
      </c>
      <c r="F18" s="40">
        <v>288720677.6</v>
      </c>
      <c r="G18" s="40">
        <f t="shared" si="1"/>
        <v>229847441</v>
      </c>
    </row>
    <row r="19" spans="1:7" ht="15">
      <c r="A19" s="3" t="s">
        <v>114</v>
      </c>
      <c r="B19" s="40">
        <v>1361549222.7200003</v>
      </c>
      <c r="C19" s="40">
        <v>668367048.78</v>
      </c>
      <c r="D19" s="40">
        <v>2029916271.5</v>
      </c>
      <c r="E19" s="40">
        <v>1736151978.2700002</v>
      </c>
      <c r="F19" s="40">
        <v>1728470500.9999998</v>
      </c>
      <c r="G19" s="40">
        <f t="shared" si="1"/>
        <v>293764293.2299998</v>
      </c>
    </row>
    <row r="20" spans="1:7" ht="15">
      <c r="A20" s="28" t="s">
        <v>115</v>
      </c>
      <c r="B20" s="40">
        <v>112142698.51</v>
      </c>
      <c r="C20" s="40">
        <v>4849097.52</v>
      </c>
      <c r="D20" s="40">
        <v>116991796.03</v>
      </c>
      <c r="E20" s="40">
        <v>113803808.52</v>
      </c>
      <c r="F20" s="40">
        <v>112586055.42</v>
      </c>
      <c r="G20" s="40">
        <f t="shared" si="1"/>
        <v>3187987.5100000054</v>
      </c>
    </row>
    <row r="21" spans="1:7" ht="15">
      <c r="A21" s="28" t="s">
        <v>116</v>
      </c>
      <c r="B21" s="40">
        <v>721141592.62</v>
      </c>
      <c r="C21" s="40">
        <v>496946811.14</v>
      </c>
      <c r="D21" s="40">
        <v>1218088403.76</v>
      </c>
      <c r="E21" s="40">
        <v>968393888.63</v>
      </c>
      <c r="F21" s="40">
        <v>963400044.41</v>
      </c>
      <c r="G21" s="40">
        <f t="shared" si="1"/>
        <v>249694515.13</v>
      </c>
    </row>
    <row r="22" spans="1:7" ht="15">
      <c r="A22" s="28" t="s">
        <v>117</v>
      </c>
      <c r="B22" s="40">
        <v>78974318.78</v>
      </c>
      <c r="C22" s="40">
        <v>14949392.72</v>
      </c>
      <c r="D22" s="40">
        <v>93923711.5</v>
      </c>
      <c r="E22" s="40">
        <v>83009079.65</v>
      </c>
      <c r="F22" s="40">
        <v>82016133.61</v>
      </c>
      <c r="G22" s="40">
        <f t="shared" si="1"/>
        <v>10914631.849999994</v>
      </c>
    </row>
    <row r="23" spans="1:7" ht="15">
      <c r="A23" s="28" t="s">
        <v>118</v>
      </c>
      <c r="B23" s="40">
        <v>172092710.05</v>
      </c>
      <c r="C23" s="40">
        <v>121639519.72</v>
      </c>
      <c r="D23" s="40">
        <v>293732229.77</v>
      </c>
      <c r="E23" s="40">
        <v>273205009.76</v>
      </c>
      <c r="F23" s="40">
        <v>273205009.76</v>
      </c>
      <c r="G23" s="40">
        <f t="shared" si="1"/>
        <v>20527220.00999999</v>
      </c>
    </row>
    <row r="24" spans="1:7" ht="15">
      <c r="A24" s="28" t="s">
        <v>119</v>
      </c>
      <c r="B24" s="40">
        <v>74956144.15</v>
      </c>
      <c r="C24" s="40">
        <v>6522101.13</v>
      </c>
      <c r="D24" s="40">
        <v>81478245.28</v>
      </c>
      <c r="E24" s="40">
        <v>77447744.2</v>
      </c>
      <c r="F24" s="40">
        <v>77077905.05</v>
      </c>
      <c r="G24" s="40">
        <f t="shared" si="1"/>
        <v>4030501.079999998</v>
      </c>
    </row>
    <row r="25" spans="1:7" ht="15">
      <c r="A25" s="28" t="s">
        <v>120</v>
      </c>
      <c r="B25" s="40">
        <v>151811293.65</v>
      </c>
      <c r="C25" s="40">
        <v>23273126.51</v>
      </c>
      <c r="D25" s="40">
        <v>175084420.16</v>
      </c>
      <c r="E25" s="40">
        <v>169674986.59</v>
      </c>
      <c r="F25" s="40">
        <v>169567891.83</v>
      </c>
      <c r="G25" s="40">
        <f t="shared" si="1"/>
        <v>5409433.569999993</v>
      </c>
    </row>
    <row r="26" spans="1:7" ht="15">
      <c r="A26" s="28" t="s">
        <v>121</v>
      </c>
      <c r="B26" s="40">
        <v>50430464.96</v>
      </c>
      <c r="C26" s="40">
        <v>187000.04</v>
      </c>
      <c r="D26" s="40">
        <v>50617465</v>
      </c>
      <c r="E26" s="40">
        <v>50617460.92</v>
      </c>
      <c r="F26" s="40">
        <v>50617460.92</v>
      </c>
      <c r="G26" s="40">
        <f t="shared" si="1"/>
        <v>4.079999998211861</v>
      </c>
    </row>
    <row r="27" spans="1:7" ht="15">
      <c r="A27" s="3" t="s">
        <v>122</v>
      </c>
      <c r="B27" s="40">
        <v>882019498.84</v>
      </c>
      <c r="C27" s="40">
        <v>260487442.14</v>
      </c>
      <c r="D27" s="40">
        <v>1142506940.9799998</v>
      </c>
      <c r="E27" s="40">
        <v>968397466.91</v>
      </c>
      <c r="F27" s="40">
        <v>965307840.4100001</v>
      </c>
      <c r="G27" s="40">
        <f t="shared" si="1"/>
        <v>174109474.0699998</v>
      </c>
    </row>
    <row r="28" spans="1:7" ht="15">
      <c r="A28" s="29" t="s">
        <v>123</v>
      </c>
      <c r="B28" s="40">
        <v>87112395.58</v>
      </c>
      <c r="C28" s="40">
        <v>164301161.17</v>
      </c>
      <c r="D28" s="40">
        <v>251413556.75</v>
      </c>
      <c r="E28" s="40">
        <v>228089182.66</v>
      </c>
      <c r="F28" s="40">
        <v>227080656.37</v>
      </c>
      <c r="G28" s="40">
        <f t="shared" si="1"/>
        <v>23324374.090000004</v>
      </c>
    </row>
    <row r="29" spans="1:7" ht="15">
      <c r="A29" s="28" t="s">
        <v>124</v>
      </c>
      <c r="B29" s="40">
        <v>13950000</v>
      </c>
      <c r="C29" s="40">
        <v>-2223260</v>
      </c>
      <c r="D29" s="40">
        <v>11726740</v>
      </c>
      <c r="E29" s="40">
        <v>10396001.77</v>
      </c>
      <c r="F29" s="40">
        <v>10396001.77</v>
      </c>
      <c r="G29" s="40">
        <f t="shared" si="1"/>
        <v>1330738.2300000004</v>
      </c>
    </row>
    <row r="30" spans="1:7" ht="15">
      <c r="A30" s="28" t="s">
        <v>125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f t="shared" si="1"/>
        <v>0</v>
      </c>
    </row>
    <row r="31" spans="1:7" ht="15">
      <c r="A31" s="28" t="s">
        <v>126</v>
      </c>
      <c r="B31" s="40">
        <v>437060750.77</v>
      </c>
      <c r="C31" s="40">
        <v>-70705720.18</v>
      </c>
      <c r="D31" s="40">
        <v>366355030.59</v>
      </c>
      <c r="E31" s="40">
        <v>332881548.39</v>
      </c>
      <c r="F31" s="40">
        <v>331157832.43</v>
      </c>
      <c r="G31" s="40">
        <f t="shared" si="1"/>
        <v>33473482.199999988</v>
      </c>
    </row>
    <row r="32" spans="1:7" ht="15">
      <c r="A32" s="28" t="s">
        <v>127</v>
      </c>
      <c r="B32" s="40">
        <v>236891736.11</v>
      </c>
      <c r="C32" s="40">
        <v>92931883.21</v>
      </c>
      <c r="D32" s="40">
        <v>329823619.32</v>
      </c>
      <c r="E32" s="40">
        <v>238951448.73</v>
      </c>
      <c r="F32" s="40">
        <v>238918658.99</v>
      </c>
      <c r="G32" s="40">
        <f t="shared" si="1"/>
        <v>90872170.59</v>
      </c>
    </row>
    <row r="33" spans="1:7" ht="15">
      <c r="A33" s="28" t="s">
        <v>128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f t="shared" si="1"/>
        <v>0</v>
      </c>
    </row>
    <row r="34" spans="1:7" ht="15">
      <c r="A34" s="28" t="s">
        <v>129</v>
      </c>
      <c r="B34" s="40">
        <v>61970979</v>
      </c>
      <c r="C34" s="40">
        <v>44395711.79</v>
      </c>
      <c r="D34" s="40">
        <v>106366690.79</v>
      </c>
      <c r="E34" s="40">
        <v>86428109.7</v>
      </c>
      <c r="F34" s="40">
        <v>86227747.98</v>
      </c>
      <c r="G34" s="40">
        <f t="shared" si="1"/>
        <v>19938581.090000004</v>
      </c>
    </row>
    <row r="35" spans="1:7" ht="15">
      <c r="A35" s="28" t="s">
        <v>130</v>
      </c>
      <c r="B35" s="40">
        <v>45033637.38</v>
      </c>
      <c r="C35" s="40">
        <v>31787666.15</v>
      </c>
      <c r="D35" s="40">
        <v>76821303.53</v>
      </c>
      <c r="E35" s="40">
        <v>71651175.66</v>
      </c>
      <c r="F35" s="40">
        <v>71526942.87</v>
      </c>
      <c r="G35" s="40">
        <f t="shared" si="1"/>
        <v>5170127.870000005</v>
      </c>
    </row>
    <row r="36" spans="1:7" ht="15">
      <c r="A36" s="28" t="s">
        <v>131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f t="shared" si="1"/>
        <v>0</v>
      </c>
    </row>
    <row r="37" spans="1:7" ht="30">
      <c r="A37" s="30" t="s">
        <v>132</v>
      </c>
      <c r="B37" s="40">
        <v>0</v>
      </c>
      <c r="C37" s="40">
        <v>3000000</v>
      </c>
      <c r="D37" s="40">
        <v>3000000</v>
      </c>
      <c r="E37" s="40">
        <v>347069.09</v>
      </c>
      <c r="F37" s="40">
        <v>347069.09</v>
      </c>
      <c r="G37" s="40">
        <f t="shared" si="1"/>
        <v>2652930.91</v>
      </c>
    </row>
    <row r="38" spans="1:7" ht="15">
      <c r="A38" s="29" t="s">
        <v>133</v>
      </c>
      <c r="B38" s="40">
        <v>0</v>
      </c>
      <c r="C38" s="40">
        <v>3000000</v>
      </c>
      <c r="D38" s="40">
        <v>3000000</v>
      </c>
      <c r="E38" s="40">
        <v>347069.09</v>
      </c>
      <c r="F38" s="40">
        <v>347069.09</v>
      </c>
      <c r="G38" s="40">
        <f t="shared" si="1"/>
        <v>2652930.91</v>
      </c>
    </row>
    <row r="39" spans="1:7" ht="30">
      <c r="A39" s="29" t="s">
        <v>134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f t="shared" si="1"/>
        <v>0</v>
      </c>
    </row>
    <row r="40" spans="1:7" ht="15">
      <c r="A40" s="29" t="s">
        <v>135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f t="shared" si="1"/>
        <v>0</v>
      </c>
    </row>
    <row r="41" spans="1:7" ht="15">
      <c r="A41" s="29" t="s">
        <v>136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f t="shared" si="1"/>
        <v>0</v>
      </c>
    </row>
    <row r="42" spans="1:7" ht="15">
      <c r="A42" s="29"/>
      <c r="B42" s="40"/>
      <c r="C42" s="40"/>
      <c r="D42" s="40"/>
      <c r="E42" s="40"/>
      <c r="F42" s="40"/>
      <c r="G42" s="40"/>
    </row>
    <row r="43" spans="1:7" ht="15">
      <c r="A43" s="2" t="s">
        <v>137</v>
      </c>
      <c r="B43" s="41">
        <f>B44+B53+B61+B71</f>
        <v>1544606299.5400002</v>
      </c>
      <c r="C43" s="41">
        <f aca="true" t="shared" si="2" ref="C43:F43">C44+C53+C61+C71</f>
        <v>302811311.64000005</v>
      </c>
      <c r="D43" s="41">
        <f t="shared" si="2"/>
        <v>1847417611.1799998</v>
      </c>
      <c r="E43" s="41">
        <f t="shared" si="2"/>
        <v>1692176785.8599997</v>
      </c>
      <c r="F43" s="41">
        <f t="shared" si="2"/>
        <v>1639649218.0699997</v>
      </c>
      <c r="G43" s="41">
        <f>D43-E43</f>
        <v>155240825.32000017</v>
      </c>
    </row>
    <row r="44" spans="1:7" ht="15">
      <c r="A44" s="3" t="s">
        <v>138</v>
      </c>
      <c r="B44" s="40">
        <v>500318512.17</v>
      </c>
      <c r="C44" s="40">
        <v>-94465936.02</v>
      </c>
      <c r="D44" s="40">
        <v>405852576.15</v>
      </c>
      <c r="E44" s="40">
        <v>391648749.72999996</v>
      </c>
      <c r="F44" s="40">
        <v>380527642.29999995</v>
      </c>
      <c r="G44" s="40">
        <f>D44-E44</f>
        <v>14203826.420000017</v>
      </c>
    </row>
    <row r="45" spans="1:7" ht="15">
      <c r="A45" s="29" t="s">
        <v>106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f aca="true" t="shared" si="3" ref="G45:G75">D45-E45</f>
        <v>0</v>
      </c>
    </row>
    <row r="46" spans="1:7" ht="15">
      <c r="A46" s="29" t="s">
        <v>107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f t="shared" si="3"/>
        <v>0</v>
      </c>
    </row>
    <row r="47" spans="1:7" ht="15">
      <c r="A47" s="29" t="s">
        <v>108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f t="shared" si="3"/>
        <v>0</v>
      </c>
    </row>
    <row r="48" spans="1:7" ht="15">
      <c r="A48" s="29" t="s">
        <v>109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f t="shared" si="3"/>
        <v>0</v>
      </c>
    </row>
    <row r="49" spans="1:7" ht="15">
      <c r="A49" s="29" t="s">
        <v>110</v>
      </c>
      <c r="B49" s="40">
        <v>20000000</v>
      </c>
      <c r="C49" s="40">
        <v>-10000000</v>
      </c>
      <c r="D49" s="40">
        <v>10000000</v>
      </c>
      <c r="E49" s="40">
        <v>7772000</v>
      </c>
      <c r="F49" s="40">
        <v>7772000</v>
      </c>
      <c r="G49" s="40">
        <f t="shared" si="3"/>
        <v>2228000</v>
      </c>
    </row>
    <row r="50" spans="1:7" ht="15">
      <c r="A50" s="29" t="s">
        <v>111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f t="shared" si="3"/>
        <v>0</v>
      </c>
    </row>
    <row r="51" spans="1:7" ht="15">
      <c r="A51" s="29" t="s">
        <v>112</v>
      </c>
      <c r="B51" s="40">
        <v>378398718.17</v>
      </c>
      <c r="C51" s="40">
        <v>17373857.98</v>
      </c>
      <c r="D51" s="40">
        <v>395772576.15</v>
      </c>
      <c r="E51" s="40">
        <v>383820385.33</v>
      </c>
      <c r="F51" s="40">
        <v>372699277.9</v>
      </c>
      <c r="G51" s="40">
        <f t="shared" si="3"/>
        <v>11952190.819999993</v>
      </c>
    </row>
    <row r="52" spans="1:7" ht="15">
      <c r="A52" s="29" t="s">
        <v>113</v>
      </c>
      <c r="B52" s="40">
        <v>101919794</v>
      </c>
      <c r="C52" s="40">
        <v>-101839794</v>
      </c>
      <c r="D52" s="40">
        <v>80000</v>
      </c>
      <c r="E52" s="40">
        <v>56364.4</v>
      </c>
      <c r="F52" s="40">
        <v>56364.4</v>
      </c>
      <c r="G52" s="40">
        <f t="shared" si="3"/>
        <v>23635.6</v>
      </c>
    </row>
    <row r="53" spans="1:7" ht="15">
      <c r="A53" s="3" t="s">
        <v>114</v>
      </c>
      <c r="B53" s="40">
        <v>772686268.52</v>
      </c>
      <c r="C53" s="40">
        <v>411101365.3</v>
      </c>
      <c r="D53" s="40">
        <v>1183787633.82</v>
      </c>
      <c r="E53" s="40">
        <v>1068250634.9599999</v>
      </c>
      <c r="F53" s="40">
        <v>1033334435.6199999</v>
      </c>
      <c r="G53" s="40">
        <f t="shared" si="3"/>
        <v>115536998.86000001</v>
      </c>
    </row>
    <row r="54" spans="1:7" ht="15">
      <c r="A54" s="29" t="s">
        <v>115</v>
      </c>
      <c r="B54" s="40">
        <v>433410755.38</v>
      </c>
      <c r="C54" s="40">
        <v>33412040.94</v>
      </c>
      <c r="D54" s="40">
        <v>466822796.32</v>
      </c>
      <c r="E54" s="40">
        <v>466641345.17</v>
      </c>
      <c r="F54" s="40">
        <v>466361662.95</v>
      </c>
      <c r="G54" s="40">
        <f t="shared" si="3"/>
        <v>181451.14999997616</v>
      </c>
    </row>
    <row r="55" spans="1:7" ht="15">
      <c r="A55" s="29" t="s">
        <v>116</v>
      </c>
      <c r="B55" s="40">
        <v>324275513.14</v>
      </c>
      <c r="C55" s="40">
        <v>334810716.85</v>
      </c>
      <c r="D55" s="40">
        <v>659086229.99</v>
      </c>
      <c r="E55" s="40">
        <v>578138631.86</v>
      </c>
      <c r="F55" s="40">
        <v>544634924.87</v>
      </c>
      <c r="G55" s="40">
        <f t="shared" si="3"/>
        <v>80947598.13</v>
      </c>
    </row>
    <row r="56" spans="1:7" ht="15">
      <c r="A56" s="29" t="s">
        <v>117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f t="shared" si="3"/>
        <v>0</v>
      </c>
    </row>
    <row r="57" spans="1:7" ht="15">
      <c r="A57" s="31" t="s">
        <v>118</v>
      </c>
      <c r="B57" s="40">
        <v>0</v>
      </c>
      <c r="C57" s="40">
        <v>42596184.06</v>
      </c>
      <c r="D57" s="40">
        <v>42596184.06</v>
      </c>
      <c r="E57" s="40">
        <v>8252107.38</v>
      </c>
      <c r="F57" s="40">
        <v>8035932.9</v>
      </c>
      <c r="G57" s="40">
        <f t="shared" si="3"/>
        <v>34344076.68</v>
      </c>
    </row>
    <row r="58" spans="1:7" ht="15">
      <c r="A58" s="29" t="s">
        <v>119</v>
      </c>
      <c r="B58" s="40">
        <v>15000000</v>
      </c>
      <c r="C58" s="40">
        <v>282423.45</v>
      </c>
      <c r="D58" s="40">
        <v>15282423.45</v>
      </c>
      <c r="E58" s="40">
        <v>15218550.55</v>
      </c>
      <c r="F58" s="40">
        <v>14301914.9</v>
      </c>
      <c r="G58" s="40">
        <f t="shared" si="3"/>
        <v>63872.89999999851</v>
      </c>
    </row>
    <row r="59" spans="1:7" ht="15">
      <c r="A59" s="29" t="s">
        <v>120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f t="shared" si="3"/>
        <v>0</v>
      </c>
    </row>
    <row r="60" spans="1:7" ht="15">
      <c r="A60" s="29" t="s">
        <v>121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f t="shared" si="3"/>
        <v>0</v>
      </c>
    </row>
    <row r="61" spans="1:7" ht="15">
      <c r="A61" s="3" t="s">
        <v>122</v>
      </c>
      <c r="B61" s="40">
        <v>83581661.41</v>
      </c>
      <c r="C61" s="40">
        <v>22752492.24</v>
      </c>
      <c r="D61" s="40">
        <v>106334153.65</v>
      </c>
      <c r="E61" s="40">
        <v>80834153.61</v>
      </c>
      <c r="F61" s="40">
        <v>74343892.58999999</v>
      </c>
      <c r="G61" s="40">
        <f t="shared" si="3"/>
        <v>25500000.040000007</v>
      </c>
    </row>
    <row r="62" spans="1:7" ht="15">
      <c r="A62" s="29" t="s">
        <v>123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f t="shared" si="3"/>
        <v>0</v>
      </c>
    </row>
    <row r="63" spans="1:7" ht="15">
      <c r="A63" s="29" t="s">
        <v>124</v>
      </c>
      <c r="B63" s="40">
        <v>0</v>
      </c>
      <c r="C63" s="40">
        <v>1000000</v>
      </c>
      <c r="D63" s="40">
        <v>1000000</v>
      </c>
      <c r="E63" s="40">
        <v>999999.96</v>
      </c>
      <c r="F63" s="40">
        <v>999999.96</v>
      </c>
      <c r="G63" s="40">
        <f t="shared" si="3"/>
        <v>0.0400000000372529</v>
      </c>
    </row>
    <row r="64" spans="1:7" ht="15">
      <c r="A64" s="29" t="s">
        <v>125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f t="shared" si="3"/>
        <v>0</v>
      </c>
    </row>
    <row r="65" spans="1:7" ht="15">
      <c r="A65" s="29" t="s">
        <v>126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f t="shared" si="3"/>
        <v>0</v>
      </c>
    </row>
    <row r="66" spans="1:7" ht="15">
      <c r="A66" s="29" t="s">
        <v>127</v>
      </c>
      <c r="B66" s="40">
        <v>83581661.41</v>
      </c>
      <c r="C66" s="40">
        <v>21252492.24</v>
      </c>
      <c r="D66" s="40">
        <v>104834153.65</v>
      </c>
      <c r="E66" s="40">
        <v>79834153.65</v>
      </c>
      <c r="F66" s="40">
        <v>73343892.63</v>
      </c>
      <c r="G66" s="40">
        <f t="shared" si="3"/>
        <v>25000000</v>
      </c>
    </row>
    <row r="67" spans="1:7" ht="15">
      <c r="A67" s="29" t="s">
        <v>128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f t="shared" si="3"/>
        <v>0</v>
      </c>
    </row>
    <row r="68" spans="1:7" ht="15">
      <c r="A68" s="29" t="s">
        <v>129</v>
      </c>
      <c r="B68" s="40">
        <v>0</v>
      </c>
      <c r="C68" s="40">
        <v>500000</v>
      </c>
      <c r="D68" s="40">
        <v>500000</v>
      </c>
      <c r="E68" s="40">
        <v>0</v>
      </c>
      <c r="F68" s="40">
        <v>0</v>
      </c>
      <c r="G68" s="40">
        <f t="shared" si="3"/>
        <v>500000</v>
      </c>
    </row>
    <row r="69" spans="1:7" ht="15">
      <c r="A69" s="29" t="s">
        <v>130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f t="shared" si="3"/>
        <v>0</v>
      </c>
    </row>
    <row r="70" spans="1:7" ht="15">
      <c r="A70" s="29" t="s">
        <v>131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f t="shared" si="3"/>
        <v>0</v>
      </c>
    </row>
    <row r="71" spans="1:7" ht="15">
      <c r="A71" s="30" t="s">
        <v>139</v>
      </c>
      <c r="B71" s="42">
        <v>188019857.44</v>
      </c>
      <c r="C71" s="42">
        <v>-36576609.88</v>
      </c>
      <c r="D71" s="42">
        <v>151443247.56</v>
      </c>
      <c r="E71" s="42">
        <v>151443247.56</v>
      </c>
      <c r="F71" s="42">
        <v>151443247.56</v>
      </c>
      <c r="G71" s="40">
        <f t="shared" si="3"/>
        <v>0</v>
      </c>
    </row>
    <row r="72" spans="1:7" ht="15">
      <c r="A72" s="29" t="s">
        <v>133</v>
      </c>
      <c r="B72" s="40">
        <v>188019857.44</v>
      </c>
      <c r="C72" s="40">
        <v>-36576609.88</v>
      </c>
      <c r="D72" s="40">
        <v>151443247.56</v>
      </c>
      <c r="E72" s="40">
        <v>151443247.56</v>
      </c>
      <c r="F72" s="40">
        <v>151443247.56</v>
      </c>
      <c r="G72" s="40">
        <f t="shared" si="3"/>
        <v>0</v>
      </c>
    </row>
    <row r="73" spans="1:7" ht="30">
      <c r="A73" s="29" t="s">
        <v>134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f t="shared" si="3"/>
        <v>0</v>
      </c>
    </row>
    <row r="74" spans="1:7" ht="15">
      <c r="A74" s="29" t="s">
        <v>135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f t="shared" si="3"/>
        <v>0</v>
      </c>
    </row>
    <row r="75" spans="1:7" ht="15">
      <c r="A75" s="29" t="s">
        <v>136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f t="shared" si="3"/>
        <v>0</v>
      </c>
    </row>
    <row r="76" spans="1:7" ht="15">
      <c r="A76" s="4"/>
      <c r="B76" s="43"/>
      <c r="C76" s="43"/>
      <c r="D76" s="43"/>
      <c r="E76" s="43"/>
      <c r="F76" s="43"/>
      <c r="G76" s="43"/>
    </row>
    <row r="77" spans="1:7" ht="15">
      <c r="A77" s="2" t="s">
        <v>91</v>
      </c>
      <c r="B77" s="41">
        <f>B43+B9</f>
        <v>6007411164.440001</v>
      </c>
      <c r="C77" s="41">
        <f aca="true" t="shared" si="4" ref="C77:F77">C43+C9</f>
        <v>1370410830.49</v>
      </c>
      <c r="D77" s="41">
        <f t="shared" si="4"/>
        <v>7377821994.93</v>
      </c>
      <c r="E77" s="41">
        <f t="shared" si="4"/>
        <v>6379692751.67</v>
      </c>
      <c r="F77" s="41">
        <f t="shared" si="4"/>
        <v>6286038790.849999</v>
      </c>
      <c r="G77" s="41">
        <f>D77-E77</f>
        <v>998129243.2600002</v>
      </c>
    </row>
    <row r="78" spans="1:7" ht="15">
      <c r="A78" s="5"/>
      <c r="B78" s="32"/>
      <c r="C78" s="32"/>
      <c r="D78" s="32"/>
      <c r="E78" s="32"/>
      <c r="F78" s="32"/>
      <c r="G78" s="32"/>
    </row>
    <row r="92" spans="1:5" ht="15">
      <c r="A92" s="8"/>
      <c r="B92" s="8"/>
      <c r="C92" s="9"/>
      <c r="D92" s="9"/>
      <c r="E92" s="9"/>
    </row>
    <row r="93" spans="1:5" ht="15">
      <c r="A93" s="10" t="s">
        <v>4</v>
      </c>
      <c r="B93" s="8"/>
      <c r="C93" s="60" t="s">
        <v>5</v>
      </c>
      <c r="D93" s="60"/>
      <c r="E93" s="60"/>
    </row>
    <row r="94" spans="1:5" ht="15" customHeight="1">
      <c r="A94" s="11" t="s">
        <v>6</v>
      </c>
      <c r="B94" s="8"/>
      <c r="C94" s="60" t="s">
        <v>157</v>
      </c>
      <c r="D94" s="60"/>
      <c r="E94" s="60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93:E93"/>
    <mergeCell ref="C94:E94"/>
  </mergeCells>
  <printOptions/>
  <pageMargins left="0.7" right="0.7" top="0.75" bottom="0.75" header="0.3" footer="0.3"/>
  <pageSetup fitToHeight="1" fitToWidth="1" horizontalDpi="600" verticalDpi="600" orientation="portrait" scale="46" r:id="rId2"/>
  <ignoredErrors>
    <ignoredError sqref="B9:G4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view="pageBreakPreview" zoomScaleSheetLayoutView="100" workbookViewId="0" topLeftCell="A1">
      <selection activeCell="J8" sqref="J8"/>
    </sheetView>
  </sheetViews>
  <sheetFormatPr defaultColWidth="11.421875" defaultRowHeight="15"/>
  <cols>
    <col min="1" max="1" width="56.140625" style="0" customWidth="1"/>
    <col min="2" max="2" width="16.8515625" style="0" bestFit="1" customWidth="1"/>
    <col min="3" max="3" width="14.140625" style="0" bestFit="1" customWidth="1"/>
    <col min="4" max="4" width="16.8515625" style="0" bestFit="1" customWidth="1"/>
    <col min="5" max="6" width="15.140625" style="0" bestFit="1" customWidth="1"/>
    <col min="7" max="7" width="16.8515625" style="0" bestFit="1" customWidth="1"/>
  </cols>
  <sheetData>
    <row r="1" spans="1:7" ht="21">
      <c r="A1" s="62" t="s">
        <v>140</v>
      </c>
      <c r="B1" s="63"/>
      <c r="C1" s="63"/>
      <c r="D1" s="63"/>
      <c r="E1" s="63"/>
      <c r="F1" s="63"/>
      <c r="G1" s="63"/>
    </row>
    <row r="2" spans="1:7" ht="15">
      <c r="A2" s="73" t="s">
        <v>156</v>
      </c>
      <c r="B2" s="74"/>
      <c r="C2" s="74"/>
      <c r="D2" s="74"/>
      <c r="E2" s="74"/>
      <c r="F2" s="74"/>
      <c r="G2" s="75"/>
    </row>
    <row r="3" spans="1:7" ht="15">
      <c r="A3" s="79" t="s">
        <v>8</v>
      </c>
      <c r="B3" s="80"/>
      <c r="C3" s="80"/>
      <c r="D3" s="80"/>
      <c r="E3" s="80"/>
      <c r="F3" s="80"/>
      <c r="G3" s="81"/>
    </row>
    <row r="4" spans="1:7" ht="15">
      <c r="A4" s="79" t="s">
        <v>141</v>
      </c>
      <c r="B4" s="80"/>
      <c r="C4" s="80"/>
      <c r="D4" s="80"/>
      <c r="E4" s="80"/>
      <c r="F4" s="80"/>
      <c r="G4" s="81"/>
    </row>
    <row r="5" spans="1:7" ht="15">
      <c r="A5" s="79" t="s">
        <v>229</v>
      </c>
      <c r="B5" s="80"/>
      <c r="C5" s="80"/>
      <c r="D5" s="80"/>
      <c r="E5" s="80"/>
      <c r="F5" s="80"/>
      <c r="G5" s="81"/>
    </row>
    <row r="6" spans="1:7" ht="15">
      <c r="A6" s="67" t="s">
        <v>0</v>
      </c>
      <c r="B6" s="68"/>
      <c r="C6" s="68"/>
      <c r="D6" s="68"/>
      <c r="E6" s="68"/>
      <c r="F6" s="68"/>
      <c r="G6" s="69"/>
    </row>
    <row r="7" spans="1:7" ht="15">
      <c r="A7" s="70" t="s">
        <v>142</v>
      </c>
      <c r="B7" s="57" t="s">
        <v>10</v>
      </c>
      <c r="C7" s="57"/>
      <c r="D7" s="57"/>
      <c r="E7" s="57"/>
      <c r="F7" s="57"/>
      <c r="G7" s="57" t="s">
        <v>11</v>
      </c>
    </row>
    <row r="8" spans="1:7" ht="45">
      <c r="A8" s="61"/>
      <c r="B8" s="1" t="s">
        <v>12</v>
      </c>
      <c r="C8" s="33" t="s">
        <v>103</v>
      </c>
      <c r="D8" s="33" t="s">
        <v>95</v>
      </c>
      <c r="E8" s="33" t="s">
        <v>2</v>
      </c>
      <c r="F8" s="33" t="s">
        <v>3</v>
      </c>
      <c r="G8" s="84"/>
    </row>
    <row r="9" spans="1:7" ht="15">
      <c r="A9" s="23" t="s">
        <v>143</v>
      </c>
      <c r="B9" s="36">
        <v>2244513926.0600004</v>
      </c>
      <c r="C9" s="36">
        <v>-118930097.4700001</v>
      </c>
      <c r="D9" s="36">
        <v>2125583828.590001</v>
      </c>
      <c r="E9" s="36">
        <v>2081453376.6899996</v>
      </c>
      <c r="F9" s="36">
        <v>2055049436.21</v>
      </c>
      <c r="G9" s="36">
        <v>44130451.900001466</v>
      </c>
    </row>
    <row r="10" spans="1:7" ht="15">
      <c r="A10" s="3" t="s">
        <v>144</v>
      </c>
      <c r="B10" s="37">
        <v>1023164076.0400004</v>
      </c>
      <c r="C10" s="37">
        <v>-39333131.730000034</v>
      </c>
      <c r="D10" s="37">
        <v>983830944.3100007</v>
      </c>
      <c r="E10" s="37">
        <v>967526604.0699996</v>
      </c>
      <c r="F10" s="37">
        <v>952174328.1399997</v>
      </c>
      <c r="G10" s="37">
        <v>16304340.240001082</v>
      </c>
    </row>
    <row r="11" spans="1:7" ht="15">
      <c r="A11" s="3" t="s">
        <v>145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7" ht="15">
      <c r="A12" s="3" t="s">
        <v>146</v>
      </c>
      <c r="B12" s="37">
        <v>51141161.99999999</v>
      </c>
      <c r="C12" s="37">
        <v>-984194.8900000015</v>
      </c>
      <c r="D12" s="37">
        <v>50156967.109999985</v>
      </c>
      <c r="E12" s="37">
        <v>49927938.28999999</v>
      </c>
      <c r="F12" s="37">
        <v>48934992.249999985</v>
      </c>
      <c r="G12" s="37">
        <v>229028.81999999192</v>
      </c>
    </row>
    <row r="13" spans="1:7" ht="15">
      <c r="A13" s="28" t="s">
        <v>147</v>
      </c>
      <c r="B13" s="37">
        <v>43981399.31999999</v>
      </c>
      <c r="C13" s="37">
        <v>-846407.6054000013</v>
      </c>
      <c r="D13" s="37">
        <v>43134991.71459998</v>
      </c>
      <c r="E13" s="37">
        <v>42938026.92939999</v>
      </c>
      <c r="F13" s="37">
        <v>42084093.334999986</v>
      </c>
      <c r="G13" s="37">
        <v>196964.78519999236</v>
      </c>
    </row>
    <row r="14" spans="1:7" ht="15">
      <c r="A14" s="28" t="s">
        <v>148</v>
      </c>
      <c r="B14" s="37">
        <v>7159762.68</v>
      </c>
      <c r="C14" s="37">
        <v>-137787.28460000022</v>
      </c>
      <c r="D14" s="37">
        <v>7021975.395399999</v>
      </c>
      <c r="E14" s="37">
        <v>6989911.360599999</v>
      </c>
      <c r="F14" s="37">
        <v>6850898.914999998</v>
      </c>
      <c r="G14" s="37">
        <v>32064.034799999557</v>
      </c>
    </row>
    <row r="15" spans="1:7" ht="15">
      <c r="A15" s="3" t="s">
        <v>149</v>
      </c>
      <c r="B15" s="37">
        <v>1170208688.0200002</v>
      </c>
      <c r="C15" s="37">
        <v>-78612770.85000007</v>
      </c>
      <c r="D15" s="37">
        <v>1091595917.1700006</v>
      </c>
      <c r="E15" s="37">
        <v>1063998834.3300002</v>
      </c>
      <c r="F15" s="37">
        <v>1053940115.8200002</v>
      </c>
      <c r="G15" s="37">
        <v>27597082.84000039</v>
      </c>
    </row>
    <row r="16" spans="1:7" ht="30">
      <c r="A16" s="30" t="s">
        <v>150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ht="15">
      <c r="A17" s="28" t="s">
        <v>151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7" ht="15">
      <c r="A18" s="28" t="s">
        <v>152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7" ht="15">
      <c r="A19" s="3" t="s">
        <v>153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</row>
    <row r="20" spans="1:7" ht="15">
      <c r="A20" s="4"/>
      <c r="B20" s="38"/>
      <c r="C20" s="38"/>
      <c r="D20" s="38"/>
      <c r="E20" s="38"/>
      <c r="F20" s="38"/>
      <c r="G20" s="38"/>
    </row>
    <row r="21" spans="1:7" ht="15">
      <c r="A21" s="34" t="s">
        <v>154</v>
      </c>
      <c r="B21" s="36">
        <v>258394894.98999998</v>
      </c>
      <c r="C21" s="36">
        <v>6513133.89</v>
      </c>
      <c r="D21" s="36">
        <v>264908028.88</v>
      </c>
      <c r="E21" s="36">
        <v>264908028.88</v>
      </c>
      <c r="F21" s="36">
        <v>247849979.85999998</v>
      </c>
      <c r="G21" s="36">
        <v>0</v>
      </c>
    </row>
    <row r="22" spans="1:7" ht="15">
      <c r="A22" s="3" t="s">
        <v>144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7" ht="15">
      <c r="A23" s="3" t="s">
        <v>145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7" ht="15">
      <c r="A24" s="3" t="s">
        <v>146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7" ht="15">
      <c r="A25" s="28" t="s">
        <v>147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ht="15">
      <c r="A26" s="28" t="s">
        <v>148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7" ht="15">
      <c r="A27" s="3" t="s">
        <v>149</v>
      </c>
      <c r="B27" s="37">
        <v>258394894.98999998</v>
      </c>
      <c r="C27" s="37">
        <v>6513133.89</v>
      </c>
      <c r="D27" s="37">
        <v>264908028.88</v>
      </c>
      <c r="E27" s="37">
        <v>264908028.88</v>
      </c>
      <c r="F27" s="37">
        <v>247849979.85999998</v>
      </c>
      <c r="G27" s="37">
        <v>0</v>
      </c>
    </row>
    <row r="28" spans="1:7" ht="30">
      <c r="A28" s="30" t="s">
        <v>150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</row>
    <row r="29" spans="1:7" ht="15">
      <c r="A29" s="28" t="s">
        <v>151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</row>
    <row r="30" spans="1:7" ht="15">
      <c r="A30" s="28" t="s">
        <v>152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</row>
    <row r="31" spans="1:7" ht="15">
      <c r="A31" s="3" t="s">
        <v>153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</row>
    <row r="32" spans="1:7" ht="15">
      <c r="A32" s="4"/>
      <c r="B32" s="37"/>
      <c r="C32" s="37"/>
      <c r="D32" s="37"/>
      <c r="E32" s="37"/>
      <c r="F32" s="37"/>
      <c r="G32" s="37"/>
    </row>
    <row r="33" spans="1:7" ht="15">
      <c r="A33" s="2" t="s">
        <v>155</v>
      </c>
      <c r="B33" s="54">
        <v>2502908821.05</v>
      </c>
      <c r="C33" s="54">
        <v>-112416963.5800001</v>
      </c>
      <c r="D33" s="54">
        <v>2390491857.470001</v>
      </c>
      <c r="E33" s="54">
        <v>2346361405.5699997</v>
      </c>
      <c r="F33" s="54">
        <v>2302899416.07</v>
      </c>
      <c r="G33" s="54">
        <v>44130451.900001466</v>
      </c>
    </row>
    <row r="34" spans="1:7" ht="15">
      <c r="A34" s="20"/>
      <c r="B34" s="35"/>
      <c r="C34" s="35"/>
      <c r="D34" s="35"/>
      <c r="E34" s="35"/>
      <c r="F34" s="35"/>
      <c r="G34" s="35"/>
    </row>
    <row r="49" spans="1:5" ht="15">
      <c r="A49" s="8"/>
      <c r="B49" s="8"/>
      <c r="C49" s="9"/>
      <c r="D49" s="9"/>
      <c r="E49" s="9"/>
    </row>
    <row r="50" spans="1:5" ht="15">
      <c r="A50" s="10" t="s">
        <v>4</v>
      </c>
      <c r="B50" s="8"/>
      <c r="C50" s="60" t="s">
        <v>5</v>
      </c>
      <c r="D50" s="60"/>
      <c r="E50" s="60"/>
    </row>
    <row r="51" spans="1:5" ht="15" customHeight="1">
      <c r="A51" s="11" t="s">
        <v>6</v>
      </c>
      <c r="B51" s="8"/>
      <c r="C51" s="60" t="s">
        <v>157</v>
      </c>
      <c r="D51" s="60"/>
      <c r="E51" s="60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50:E50"/>
    <mergeCell ref="C51:E51"/>
  </mergeCells>
  <printOptions/>
  <pageMargins left="0.7" right="0.7" top="0.75" bottom="0.75" header="0.3" footer="0.3"/>
  <pageSetup fitToWidth="0" fitToHeight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2021-01-27T17:29:24Z</cp:lastPrinted>
  <dcterms:created xsi:type="dcterms:W3CDTF">2019-04-25T17:33:50Z</dcterms:created>
  <dcterms:modified xsi:type="dcterms:W3CDTF">2021-02-02T18:50:21Z</dcterms:modified>
  <cp:category/>
  <cp:version/>
  <cp:contentType/>
  <cp:contentStatus/>
</cp:coreProperties>
</file>